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34" documentId="120_S{2AC9BD13-BADA-5192-A53E-5A8FF88502F6}" xr6:coauthVersionLast="47" xr6:coauthVersionMax="47" xr10:uidLastSave="{BD8673E4-E79E-45B5-B787-4A0BE55500B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<sst xmlns="http://schemas.openxmlformats.org/spreadsheetml/2006/main" count="181542" uniqueCount="39148">
  <si>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</si>
  <si>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</si>
  <si>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</si>
  <si>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</si>
  <si>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</si>
  <si>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</si>
  <si>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</si>
  <si>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</si>
  <si>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</si>
  <si>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</si>
  <si>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</si>
  <si>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</si>
  <si>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</si>
  <si>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</si>
  <si>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</si>
  <si>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</si>
  <si>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</si>
  <si>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</si>
  <si>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</si>
  <si>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</si>
  <si>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</si>
  <si>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</si>
  <si>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</si>
  <si>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</si>
  <si>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</si>
  <si>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</si>
  <si>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</si>
  <si>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</si>
  <si>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</si>
  <si>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</si>
  <si>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</si>
  <si>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</si>
  <si>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</si>
  <si>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</si>
  <si>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</si>
  <si>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</si>
  <si>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</si>
  <si>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</si>
  <si>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</si>
  <si>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</si>
  <si>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</si>
  <si>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</si>
  <si>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</si>
  <si>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</si>
  <si>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</si>
  <si>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</si>
  <si>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</si>
  <si>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</si>
  <si>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</si>
  <si>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</si>
  <si>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</si>
  <si>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</si>
  <si>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</si>
  <si>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</si>
  <si>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</si>
  <si>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</si>
  <si>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</si>
  <si>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</si>
  <si>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</si>
  <si>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</si>
  <si>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</si>
  <si>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</si>
  <si>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</si>
  <si>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</si>
  <si>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</si>
  <si>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</si>
  <si>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</si>
  <si>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</si>
  <si>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</si>
  <si>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</si>
  <si>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</si>
  <si>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</si>
  <si>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</si>
  <si>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</si>
  <si>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</si>
  <si>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</si>
  <si>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</si>
  <si>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</si>
  <si>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</si>
  <si>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</si>
  <si>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</si>
  <si>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</si>
  <si>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</si>
  <si>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</si>
  <si>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</si>
  <si>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</si>
  <si>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</si>
  <si>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</si>
  <si>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</si>
  <si>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</si>
  <si>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</si>
  <si>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</si>
  <si>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</si>
  <si>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</si>
  <si>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</si>
  <si>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</si>
  <si>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</si>
  <si>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</si>
  <si>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</si>
  <si>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</si>
  <si>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</si>
  <si>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</si>
  <si>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</si>
  <si>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</si>
  <si>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</si>
  <si>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</si>
  <si>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</si>
  <si>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</si>
  <si>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</si>
  <si>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</si>
  <si>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</si>
  <si>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</si>
  <si>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</si>
  <si>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</si>
  <si>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</si>
  <si>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</si>
  <si>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</si>
  <si>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</si>
  <si>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</si>
  <si>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</si>
  <si>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</si>
  <si>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</si>
  <si>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</si>
  <si>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</si>
  <si>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</si>
  <si>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</si>
  <si>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</si>
  <si>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</si>
  <si>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</si>
  <si>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</si>
  <si>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</si>
  <si>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</si>
  <si>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</si>
  <si>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</si>
  <si>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</si>
  <si>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</si>
  <si>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</si>
  <si>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</si>
  <si>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</si>
  <si>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</si>
  <si>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</si>
  <si>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</si>
  <si>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</si>
  <si>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</si>
  <si>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</si>
  <si>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</si>
  <si>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</si>
  <si>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</si>
  <si>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</si>
  <si>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</si>
  <si>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</si>
  <si>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</si>
  <si>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</si>
  <si>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</si>
  <si>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</si>
  <si>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</si>
  <si>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</si>
  <si>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</si>
  <si>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</si>
  <si>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</si>
  <si>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</si>
  <si>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</si>
  <si>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</si>
  <si>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</si>
  <si>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</si>
  <si>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</si>
  <si>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</si>
  <si>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</si>
  <si>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</si>
  <si>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</si>
  <si>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</si>
  <si>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</si>
  <si>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</si>
  <si>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</si>
  <si>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</si>
  <si>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</si>
  <si>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</si>
  <si>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</si>
  <si>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</si>
  <si>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</si>
  <si>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</si>
  <si>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</si>
  <si>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</si>
  <si>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</si>
  <si>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</si>
  <si>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</si>
  <si>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</si>
  <si>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</si>
  <si>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</si>
  <si>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</si>
  <si>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</si>
  <si>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</si>
  <si>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</si>
  <si>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</si>
  <si>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</si>
  <si>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</si>
  <si>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</si>
  <si>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</si>
  <si>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</si>
  <si>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</si>
  <si>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</si>
  <si>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</si>
  <si>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</si>
  <si>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</si>
  <si>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</si>
  <si>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</si>
  <si>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</si>
  <si>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</si>
  <si>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</si>
  <si>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</si>
  <si>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</si>
  <si>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</si>
  <si>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</si>
  <si>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</si>
  <si>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</si>
  <si>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</si>
  <si>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</si>
  <si>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</si>
  <si>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</si>
  <si>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</si>
  <si>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</si>
  <si>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</si>
  <si>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</si>
  <si>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</si>
  <si>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</si>
  <si>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</si>
  <si>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</si>
  <si>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</si>
  <si>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</si>
  <si>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</si>
  <si>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</si>
  <si>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</si>
  <si>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</si>
  <si>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</si>
  <si>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</si>
  <si>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</si>
  <si>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</si>
  <si>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</si>
  <si>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</si>
  <si>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</si>
  <si>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</si>
  <si>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</si>
  <si>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</si>
  <si>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</si>
  <si>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</si>
  <si>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</si>
  <si>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</si>
  <si>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</si>
  <si>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</si>
  <si>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</si>
  <si>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</si>
  <si>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</si>
  <si>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</si>
  <si>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</si>
  <si>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</si>
  <si>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</si>
  <si>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</si>
  <si>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</si>
  <si>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</si>
  <si>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</si>
  <si>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</si>
  <si>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</si>
  <si>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</si>
  <si>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</si>
  <si>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</si>
  <si>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</si>
  <si>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</si>
  <si>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</si>
  <si>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</si>
  <si>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</si>
  <si>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</si>
  <si>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</si>
  <si>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</si>
  <si>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</si>
  <si>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</si>
  <si>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</si>
  <si>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</si>
  <si>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</si>
  <si>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</si>
  <si>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</si>
  <si>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</si>
  <si>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</si>
  <si>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</si>
  <si>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</si>
  <si>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</si>
  <si>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</si>
  <si>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</si>
  <si>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</si>
  <si>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</si>
  <si>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</si>
  <si>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</si>
  <si>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</si>
  <si>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</si>
  <si>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</si>
  <si>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</si>
  <si>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</si>
  <si>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</si>
  <si>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</si>
  <si>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</si>
  <si>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</si>
  <si>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</si>
  <si>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</si>
  <si>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</si>
  <si>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</si>
  <si>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</si>
  <si>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</si>
  <si>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</si>
  <si>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</si>
  <si>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</si>
  <si>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</si>
  <si>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</si>
  <si>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</si>
  <si>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</si>
  <si>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</si>
  <si>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</si>
  <si>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</si>
  <si>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</si>
  <si>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</si>
  <si>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</si>
  <si>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</si>
  <si>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</si>
  <si>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</si>
  <si>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</si>
  <si>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</si>
  <si>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</si>
  <si>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</si>
  <si>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</si>
  <si>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</si>
  <si>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</si>
  <si>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</si>
  <si>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</si>
  <si>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</si>
  <si>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</si>
  <si>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</si>
  <si>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</si>
  <si>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</si>
  <si>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</si>
  <si>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</si>
  <si>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</si>
  <si>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</si>
  <si>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</si>
  <si>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</si>
  <si>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</si>
  <si>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</si>
  <si>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</si>
  <si>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</si>
  <si>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</si>
  <si>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</si>
  <si>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</si>
  <si>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</si>
  <si>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</si>
  <si>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</si>
  <si>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</si>
  <si>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</si>
  <si>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</si>
  <si>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</si>
  <si>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</si>
  <si>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</si>
  <si>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</si>
  <si>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</si>
  <si>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</si>
  <si>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</si>
  <si>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</si>
  <si>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</si>
  <si>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</si>
  <si>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</si>
  <si>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</si>
  <si>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</si>
  <si>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</si>
  <si>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</si>
  <si>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</si>
  <si>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</si>
  <si>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</si>
  <si>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</si>
  <si>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</si>
  <si>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</si>
  <si>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</si>
  <si>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</si>
  <si>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</si>
  <si>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</si>
  <si>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</si>
  <si>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</si>
  <si>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</si>
  <si>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</si>
  <si>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</si>
  <si>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</si>
  <si>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</si>
  <si>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</si>
  <si>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</si>
  <si>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</si>
  <si>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</si>
  <si>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</si>
  <si>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</si>
  <si>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</si>
  <si>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</si>
  <si>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</si>
  <si>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</si>
  <si>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</si>
  <si>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</si>
  <si>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</si>
  <si>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</si>
  <si>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</si>
  <si>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</si>
  <si>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</si>
  <si>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</si>
  <si>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</si>
  <si>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</si>
  <si>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</si>
  <si>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</si>
  <si>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</si>
  <si>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</si>
  <si>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</si>
  <si>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</si>
  <si>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</si>
  <si>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</si>
  <si>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</si>
  <si>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</si>
  <si>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</si>
  <si>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</si>
  <si>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</si>
  <si>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</si>
  <si>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</si>
  <si>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</si>
  <si>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</si>
  <si>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</si>
  <si>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</si>
  <si>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</si>
  <si>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</si>
  <si>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</si>
  <si>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</si>
  <si>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</si>
  <si>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</si>
  <si>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</si>
  <si>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</si>
  <si>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</si>
  <si>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</si>
  <si>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</si>
  <si>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</si>
  <si>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</si>
  <si>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</si>
  <si>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</si>
  <si>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</si>
  <si>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</si>
  <si>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</si>
  <si>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</si>
  <si>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</si>
  <si>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</si>
  <si>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</si>
  <si>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</si>
  <si>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</si>
  <si>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</si>
  <si>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</si>
  <si>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</si>
  <si>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</si>
  <si>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</si>
  <si>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</si>
  <si>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</si>
  <si>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</si>
  <si>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</si>
  <si>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</si>
  <si>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</si>
  <si>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</si>
  <si>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</si>
  <si>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</si>
  <si>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</si>
  <si>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</si>
  <si>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</si>
  <si>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</si>
  <si>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</si>
  <si>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</si>
  <si>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</si>
  <si>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</si>
  <si>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</si>
  <si>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</si>
  <si>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</si>
  <si>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</si>
  <si>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</si>
  <si>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</si>
  <si>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</si>
  <si>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</si>
  <si>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</si>
  <si>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</si>
  <si>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</si>
  <si>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</si>
  <si>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</si>
  <si>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</si>
  <si>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</si>
  <si>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</si>
  <si>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</si>
  <si>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</si>
  <si>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</si>
  <si>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</si>
  <si>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</si>
  <si>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</si>
  <si>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</si>
  <si>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</si>
  <si>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</si>
  <si>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</si>
  <si>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</si>
  <si>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</si>
  <si>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</si>
  <si>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</si>
  <si>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</si>
  <si>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</si>
  <si>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</si>
  <si>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</si>
  <si>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</si>
  <si>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</si>
  <si>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</si>
  <si>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</si>
  <si>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</si>
  <si>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</si>
  <si>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</si>
  <si>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</si>
  <si>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</si>
  <si>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</si>
  <si>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</si>
  <si>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</si>
  <si>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</si>
  <si>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</si>
  <si>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</si>
  <si>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</si>
  <si>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</si>
  <si>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</si>
  <si>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</si>
  <si>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</si>
  <si>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</si>
  <si>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</si>
  <si>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</si>
  <si>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</si>
  <si>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</si>
  <si>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</si>
  <si>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</si>
  <si>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</si>
  <si>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</si>
  <si>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</si>
  <si>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</si>
  <si>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</si>
  <si>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</si>
  <si>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</si>
  <si>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</si>
  <si>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</si>
  <si>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</si>
  <si>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</si>
  <si>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</si>
  <si>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</si>
  <si>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</si>
  <si>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</si>
  <si>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</si>
  <si>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</si>
  <si>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</si>
  <si>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</si>
  <si>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</si>
  <si>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</si>
  <si>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</si>
  <si>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</si>
  <si>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</si>
  <si>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</si>
  <si>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</si>
  <si>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</si>
  <si>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</si>
  <si>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</si>
  <si>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</si>
  <si>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</si>
  <si>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</si>
  <si>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</si>
  <si>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</si>
  <si>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</si>
  <si>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</si>
  <si>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</si>
  <si>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</si>
  <si>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</si>
  <si>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</si>
  <si>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</si>
  <si>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</si>
  <si>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</si>
  <si>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</si>
  <si>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</si>
  <si>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</si>
  <si>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</si>
  <si>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</si>
  <si>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</si>
  <si>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</si>
  <si>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</si>
  <si>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</si>
  <si>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</si>
  <si>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</si>
  <si>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</si>
  <si>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</si>
  <si>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</si>
  <si>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</si>
  <si>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</si>
  <si>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</si>
  <si>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</si>
  <si>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</si>
  <si>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</si>
  <si>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</si>
  <si>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</si>
  <si>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</si>
  <si>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</si>
  <si>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</si>
  <si>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</si>
  <si>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</si>
  <si>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</si>
  <si>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</si>
  <si>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</si>
  <si>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</si>
  <si>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</si>
  <si>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</si>
  <si>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</si>
  <si>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</si>
  <si>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</si>
  <si>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</si>
  <si>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</si>
  <si>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</si>
  <si>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</si>
  <si>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</si>
  <si>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</si>
  <si>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</si>
  <si>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</si>
  <si>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</si>
  <si>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</si>
  <si>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</si>
  <si>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</si>
  <si>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</si>
  <si>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</si>
  <si>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</si>
  <si>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</si>
  <si>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</si>
  <si>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</si>
  <si>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</si>
  <si>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</si>
  <si>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</si>
  <si>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</si>
  <si>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</si>
  <si>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</si>
  <si>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</si>
  <si>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</si>
  <si>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</si>
  <si>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</si>
  <si>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</si>
  <si>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</si>
  <si>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</si>
  <si>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</si>
  <si>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</si>
  <si>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</si>
  <si>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</si>
  <si>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</si>
  <si>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</si>
  <si>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</si>
  <si>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</si>
  <si>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</si>
  <si>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</si>
  <si>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</si>
  <si>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</si>
  <si>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</si>
  <si>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</si>
  <si>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</si>
  <si>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</si>
  <si>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</si>
  <si>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</si>
  <si>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</si>
  <si>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</si>
  <si>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</si>
  <si>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</si>
  <si>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</si>
  <si>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</si>
  <si>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</si>
  <si>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</si>
  <si>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</si>
  <si>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</si>
  <si>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</si>
  <si>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</si>
  <si>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</si>
  <si>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</si>
  <si>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</si>
  <si>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</si>
  <si>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</si>
  <si>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</si>
  <si>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</si>
  <si>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</si>
  <si>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</si>
  <si>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</si>
  <si>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</si>
  <si>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</si>
  <si>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</si>
  <si>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</si>
  <si>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</si>
  <si>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</si>
  <si>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</si>
  <si>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</si>
  <si>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</si>
  <si>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</si>
  <si>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</si>
  <si>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</si>
  <si>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</si>
  <si>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</si>
  <si>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</si>
  <si>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</si>
  <si>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</si>
  <si>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</si>
  <si>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</si>
  <si>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</si>
  <si>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</si>
  <si>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</si>
  <si>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</si>
  <si>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</si>
  <si>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</si>
  <si>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</si>
  <si>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</si>
  <si>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</si>
  <si>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</si>
  <si>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</si>
  <si>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</si>
  <si>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</si>
  <si>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</si>
  <si>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</si>
  <si>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</si>
  <si>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</si>
  <si>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</si>
  <si>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</si>
  <si>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</si>
  <si>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</si>
  <si>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</si>
  <si>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</si>
  <si>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</si>
  <si>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</si>
  <si>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</si>
  <si>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</si>
  <si>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</si>
  <si>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</si>
  <si>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</si>
  <si>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</si>
  <si>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</si>
  <si>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</si>
  <si>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</si>
  <si>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</si>
  <si>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</si>
  <si>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</si>
  <si>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</si>
  <si>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</si>
  <si>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</si>
  <si>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</si>
  <si>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</si>
  <si>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</si>
  <si>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</si>
  <si>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</si>
  <si>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</si>
  <si>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</si>
  <si>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</si>
  <si>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</si>
  <si>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</si>
  <si>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</si>
  <si>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</si>
  <si>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</si>
  <si>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</si>
  <si>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</si>
  <si>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</si>
  <si>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</si>
  <si>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</si>
  <si>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</si>
  <si>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</si>
  <si>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</si>
  <si>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</si>
  <si>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</si>
  <si>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</si>
  <si>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</si>
  <si>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</si>
  <si>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</si>
  <si>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</si>
  <si>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</si>
  <si>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</si>
  <si>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</si>
  <si>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</si>
  <si>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</si>
  <si>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</si>
  <si>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</si>
  <si>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</si>
  <si>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</si>
  <si>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</si>
  <si>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</si>
  <si>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</si>
  <si>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</si>
  <si>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</si>
  <si>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</si>
  <si>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</si>
  <si>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</si>
  <si>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</si>
  <si>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</si>
  <si>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</si>
  <si>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</si>
  <si>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</si>
  <si>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</si>
  <si>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</si>
  <si>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</si>
  <si>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</si>
  <si>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</si>
  <si>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</si>
  <si>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</si>
  <si>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</si>
  <si>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</si>
  <si>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</si>
  <si>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</si>
  <si>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</si>
  <si>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</si>
  <si>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</si>
  <si>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</si>
  <si>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</si>
  <si>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</si>
  <si>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</si>
  <si>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</si>
  <si>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</si>
  <si>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</si>
  <si>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</si>
  <si>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</si>
  <si>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</si>
  <si>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</si>
  <si>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</si>
  <si>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</si>
  <si>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</si>
  <si>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</si>
  <si>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</si>
  <si>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</si>
  <si>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</si>
  <si>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</si>
  <si>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</si>
  <si>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</si>
  <si>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</si>
  <si>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</si>
  <si>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</si>
  <si>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</si>
  <si>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</si>
  <si>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</si>
  <si>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</si>
  <si>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</si>
  <si>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</si>
  <si>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</si>
  <si>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</si>
  <si>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</si>
  <si>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</si>
  <si>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</si>
  <si>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</si>
  <si>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</si>
  <si>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</si>
  <si>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</si>
  <si>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</si>
  <si>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</si>
  <si>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</si>
  <si>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</si>
  <si>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</si>
  <si>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</si>
  <si>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</si>
  <si>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</si>
  <si>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</si>
  <si>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</si>
  <si>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</si>
  <si>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</si>
  <si>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</si>
  <si>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</si>
  <si>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</si>
  <si>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</si>
  <si>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</si>
  <si>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</si>
  <si>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</si>
  <si>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</si>
  <si>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</si>
  <si>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</si>
  <si>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</si>
  <si>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</si>
  <si>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</si>
  <si>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</si>
  <si>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</si>
  <si>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</si>
  <si>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</si>
  <si>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</si>
  <si>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</si>
  <si>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</si>
  <si>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</si>
  <si>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</si>
  <si>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</si>
  <si>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</si>
  <si>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</si>
  <si>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</si>
  <si>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</si>
  <si>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</si>
  <si>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</si>
  <si>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</si>
  <si>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</si>
  <si>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</si>
  <si>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</si>
  <si>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</si>
  <si>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</si>
  <si>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</si>
  <si>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</si>
  <si>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</si>
  <si>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</si>
  <si>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</si>
  <si>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</si>
  <si>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</si>
  <si>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</si>
  <si>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</si>
  <si>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</si>
  <si>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</si>
  <si>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</si>
  <si>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</si>
  <si>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</si>
  <si>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</si>
  <si>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</si>
  <si>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</si>
  <si>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</si>
  <si>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</si>
  <si>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</si>
  <si>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</si>
  <si>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</si>
  <si>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</si>
  <si>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</si>
  <si>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</si>
  <si>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</si>
  <si>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</si>
  <si>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</si>
  <si>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</si>
  <si>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</si>
  <si>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</si>
  <si>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</si>
  <si>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</si>
  <si>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</si>
  <si>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</si>
  <si>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</si>
  <si>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</si>
  <si>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</si>
  <si>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</si>
  <si>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</si>
  <si>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</si>
  <si>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</si>
  <si>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</si>
  <si>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</si>
  <si>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</si>
  <si>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</si>
  <si>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</si>
  <si>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</si>
  <si>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</si>
  <si>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</si>
  <si>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</si>
  <si>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</si>
  <si>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</si>
  <si>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</si>
  <si>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</si>
  <si>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</si>
  <si>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</si>
  <si>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</si>
  <si>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</si>
  <si>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</si>
  <si>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</si>
  <si>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</si>
  <si>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</si>
  <si>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</si>
  <si>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</si>
  <si>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</si>
  <si>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</si>
  <si>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</si>
  <si>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</si>
  <si>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</si>
  <si>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</si>
  <si>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</si>
  <si>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</si>
  <si>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</si>
  <si>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</si>
  <si>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</si>
  <si>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</si>
  <si>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</si>
  <si>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</si>
  <si>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</si>
  <si>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</si>
  <si>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</si>
  <si>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</si>
  <si>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</si>
  <si>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</si>
  <si>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</si>
  <si>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</si>
  <si>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</si>
  <si>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</si>
  <si>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</si>
  <si>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</si>
  <si>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</si>
  <si>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</si>
  <si>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</si>
  <si>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</si>
  <si>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</si>
  <si>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</si>
  <si>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</si>
  <si>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</si>
  <si>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</si>
  <si>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</si>
  <si>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</si>
  <si>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</si>
  <si>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</si>
  <si>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</si>
  <si>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</si>
  <si>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</si>
  <si>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</si>
  <si>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</si>
  <si>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</si>
  <si>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</si>
  <si>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</si>
  <si>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</si>
  <si>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</si>
  <si>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</si>
  <si>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</si>
  <si>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</si>
  <si>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</si>
  <si>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</si>
  <si>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</si>
  <si>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</si>
  <si>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</si>
  <si>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</si>
  <si>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</si>
  <si>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</si>
  <si>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</si>
  <si>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</si>
  <si>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</si>
  <si>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</si>
  <si>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</si>
  <si>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</si>
  <si>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</si>
  <si>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</si>
  <si>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</si>
  <si>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</si>
  <si>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</si>
  <si>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</si>
  <si>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</si>
  <si>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</si>
  <si>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</si>
  <si>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</si>
  <si>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</si>
  <si>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</si>
  <si>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</si>
  <si>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</si>
  <si>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</si>
  <si>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</si>
  <si>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</si>
  <si>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</si>
  <si>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</si>
  <si>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</si>
  <si>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</si>
  <si>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</si>
  <si>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</si>
  <si>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</si>
  <si>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</si>
  <si>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</si>
  <si>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</si>
  <si>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</si>
  <si>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</si>
  <si>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</si>
  <si>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</si>
  <si>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</si>
  <si>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</si>
  <si>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</si>
  <si>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</si>
  <si>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</si>
  <si>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</si>
  <si>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</si>
  <si>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</si>
  <si>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</si>
  <si>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</si>
  <si>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</si>
  <si>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</si>
  <si>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</si>
  <si>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</si>
  <si>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</si>
  <si>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</si>
  <si>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</si>
  <si>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</si>
  <si>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</si>
  <si>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</si>
  <si>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</si>
  <si>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</si>
  <si>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</si>
  <si>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</si>
  <si>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</si>
  <si>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</si>
  <si>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</si>
  <si>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</si>
  <si>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</si>
  <si>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</si>
  <si>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</si>
  <si>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</si>
  <si>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</si>
  <si>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</si>
  <si>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</si>
  <si>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</si>
  <si>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</si>
  <si>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</si>
  <si>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</si>
  <si>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</si>
  <si>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</si>
  <si>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</si>
  <si>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</si>
  <si>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</si>
  <si>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</si>
  <si>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</si>
  <si>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</si>
  <si>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</si>
  <si>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</si>
  <si>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</si>
  <si>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</si>
  <si>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</si>
  <si>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</si>
  <si>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</si>
  <si>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</si>
  <si>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</si>
  <si>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</si>
  <si>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</si>
  <si>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</si>
  <si>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</si>
  <si>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</si>
  <si>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</si>
  <si>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</si>
  <si>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</si>
  <si>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</si>
  <si>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</si>
  <si>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</si>
  <si>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</si>
  <si>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</si>
  <si>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</si>
  <si>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</si>
  <si>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</si>
  <si>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</si>
  <si>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</si>
  <si>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</si>
  <si>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</si>
  <si>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</si>
  <si>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</si>
  <si>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</si>
  <si>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</si>
  <si>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</si>
  <si>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</si>
  <si>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</si>
  <si>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</si>
  <si>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</si>
  <si>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</si>
  <si>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</si>
  <si>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</si>
  <si>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</si>
  <si>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</si>
  <si>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</si>
  <si>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</si>
  <si>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</si>
  <si>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</si>
  <si>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</si>
  <si>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</si>
  <si>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</si>
  <si>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</si>
  <si>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</si>
  <si>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</si>
  <si>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</si>
  <si>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</si>
  <si>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</si>
  <si>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</si>
  <si>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</si>
  <si>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</si>
  <si>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</si>
  <si>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</si>
  <si>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</si>
  <si>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</si>
  <si>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</si>
  <si>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</si>
  <si>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</si>
  <si>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</si>
  <si>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</si>
  <si>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</si>
  <si>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</si>
  <si>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</si>
  <si>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</si>
  <si>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</si>
  <si>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</si>
  <si>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</si>
  <si>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</si>
  <si>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</si>
  <si>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</si>
  <si>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</si>
  <si>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</si>
  <si>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</si>
  <si>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</si>
  <si>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</si>
  <si>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</si>
  <si>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</si>
  <si>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</si>
  <si>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</si>
  <si>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</si>
  <si>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</si>
  <si>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</si>
  <si>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</si>
  <si>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</si>
  <si>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</si>
  <si>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</si>
  <si>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</si>
  <si>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</si>
  <si>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</si>
  <si>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</si>
  <si>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</si>
  <si>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</si>
  <si>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</si>
  <si>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</si>
  <si>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</si>
  <si>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</si>
  <si>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</si>
  <si>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</si>
  <si>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</si>
  <si>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</si>
  <si>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</si>
  <si>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</si>
  <si>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</si>
  <si>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</si>
  <si>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</si>
  <si>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</si>
  <si>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</si>
  <si>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</si>
  <si>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</si>
  <si>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</si>
  <si>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</si>
  <si>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</si>
  <si>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</si>
  <si>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</si>
  <si>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</si>
  <si>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</si>
  <si>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</si>
  <si>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</si>
  <si>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</si>
  <si>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</si>
  <si>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</si>
  <si>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</si>
  <si>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</si>
  <si>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</si>
  <si>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</si>
  <si>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</si>
  <si>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</si>
  <si>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</si>
  <si>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</si>
  <si>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</si>
  <si>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</si>
  <si>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</si>
  <si>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</si>
  <si>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</si>
  <si>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</si>
  <si>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</si>
  <si>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</si>
  <si>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</si>
  <si>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</si>
  <si>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</si>
  <si>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</si>
  <si>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</si>
  <si>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</si>
  <si>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</si>
  <si>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</si>
  <si>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</si>
  <si>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</si>
  <si>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</si>
  <si>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</si>
  <si>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</si>
  <si>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</si>
  <si>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</si>
  <si>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</si>
  <si>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</si>
  <si>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</si>
  <si>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</si>
  <si>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</si>
  <si>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</si>
  <si>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</si>
  <si>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</si>
  <si>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</si>
  <si>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</si>
  <si>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</si>
  <si>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</si>
  <si>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</si>
  <si>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</si>
  <si>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</si>
  <si>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</si>
  <si>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</si>
  <si>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</si>
  <si>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</si>
  <si>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</si>
  <si>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</si>
  <si>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</si>
  <si>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</si>
  <si>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</si>
  <si>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</si>
  <si>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</si>
  <si>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</si>
  <si>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</si>
  <si>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</si>
  <si>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</si>
  <si>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</si>
  <si>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</si>
  <si>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</si>
  <si>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</si>
  <si>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</si>
  <si>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</si>
  <si>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</si>
  <si>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</si>
  <si>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</si>
  <si>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</si>
  <si>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</si>
  <si>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</si>
  <si>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</si>
  <si>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</si>
  <si>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</si>
  <si>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</si>
  <si>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</si>
  <si>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</si>
  <si>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</si>
  <si>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</si>
  <si>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</si>
  <si>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</si>
  <si>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</si>
  <si>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</si>
  <si>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</si>
  <si>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</si>
  <si>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</si>
  <si>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</si>
  <si>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</si>
  <si>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</si>
  <si>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</si>
  <si>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</si>
  <si>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</si>
  <si>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</si>
  <si>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</si>
  <si>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</si>
  <si>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</si>
  <si>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</si>
  <si>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</si>
  <si>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</si>
  <si>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</si>
  <si>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</si>
  <si>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</si>
  <si>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</si>
  <si>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</si>
  <si>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</si>
  <si>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</si>
  <si>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</si>
  <si>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</si>
  <si>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</si>
  <si>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</si>
  <si>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</si>
  <si>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</si>
  <si>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</si>
  <si>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</si>
  <si>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</si>
  <si>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</si>
  <si>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</si>
  <si>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</si>
  <si>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</si>
  <si>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</si>
  <si>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</si>
  <si>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</si>
  <si>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</si>
  <si>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</si>
  <si>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</si>
  <si>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</si>
  <si>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</si>
  <si>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</si>
  <si>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</si>
  <si>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</si>
  <si>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</si>
  <si>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</si>
  <si>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</si>
  <si>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</si>
  <si>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</si>
  <si>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</si>
  <si>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</si>
  <si>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</si>
  <si>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</si>
  <si>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</si>
  <si>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</si>
  <si>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</si>
  <si>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</si>
  <si>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</si>
  <si>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</si>
  <si>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</si>
  <si>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</si>
  <si>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</si>
  <si>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</si>
  <si>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</si>
  <si>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</si>
  <si>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</si>
  <si>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</si>
  <si>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</si>
  <si>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</si>
  <si>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</si>
  <si>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</si>
  <si>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</si>
  <si>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</si>
  <si>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</si>
  <si>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</si>
  <si>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</si>
  <si>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</si>
  <si>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</si>
  <si>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</si>
  <si>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</si>
  <si>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</si>
  <si>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</si>
  <si>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</si>
  <si>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</si>
  <si>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</si>
  <si>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</si>
  <si>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</si>
  <si>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</si>
  <si>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</si>
  <si>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</si>
  <si>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</si>
  <si>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</si>
  <si>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</si>
  <si>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</si>
  <si>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</si>
  <si>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</si>
  <si>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</si>
  <si>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</si>
  <si>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</si>
  <si>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</si>
  <si>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</si>
  <si>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</si>
  <si>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</si>
  <si>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</si>
  <si>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</si>
  <si>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</si>
  <si>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</si>
  <si>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</si>
  <si>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</si>
  <si>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</si>
  <si>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</si>
  <si>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</si>
  <si>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</si>
  <si>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</si>
  <si>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</si>
  <si>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</si>
  <si>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</si>
  <si>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</si>
  <si>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</si>
  <si>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</si>
  <si>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</si>
  <si>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</si>
  <si>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</si>
  <si>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</si>
  <si>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</si>
  <si>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</si>
  <si>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</si>
  <si>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</si>
  <si>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</si>
  <si>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</si>
  <si>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</si>
  <si>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</si>
  <si>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</si>
  <si>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</si>
  <si>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</si>
  <si>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</si>
  <si>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</si>
  <si>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</si>
  <si>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</si>
  <si>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</si>
  <si>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</si>
  <si>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</si>
  <si>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</si>
  <si>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</si>
  <si>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</si>
  <si>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</si>
  <si>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</si>
  <si>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</si>
  <si>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</si>
  <si>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</si>
  <si>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</si>
  <si>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</si>
  <si>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</si>
  <si>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</si>
  <si>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</si>
  <si>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</si>
  <si>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</si>
  <si>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</si>
  <si>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</si>
  <si>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</si>
  <si>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</si>
  <si>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</si>
  <si>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</si>
  <si>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</si>
  <si>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</si>
  <si>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</si>
  <si>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</si>
  <si>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</si>
  <si>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</si>
  <si>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</si>
  <si>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</si>
  <si>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</si>
  <si>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</si>
  <si>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</si>
  <si>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</si>
  <si>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</si>
  <si>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</si>
  <si>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</si>
  <si>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</si>
  <si>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</si>
  <si>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</si>
  <si>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</si>
  <si>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</si>
  <si>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</si>
  <si>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</si>
  <si>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</si>
  <si>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</si>
  <si>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</si>
  <si>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</si>
  <si>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</si>
  <si>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</si>
  <si>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</si>
  <si>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</si>
  <si>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</si>
  <si>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</si>
  <si>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</si>
  <si>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</si>
  <si>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</si>
  <si>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</si>
  <si>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</si>
  <si>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</si>
  <si>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</si>
  <si>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</si>
  <si>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</si>
  <si>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</si>
  <si>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</si>
  <si>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</si>
  <si>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</si>
  <si>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</si>
  <si>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</si>
  <si>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</si>
  <si>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</si>
  <si>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</si>
  <si>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</si>
  <si>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</si>
  <si>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</si>
  <si>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</si>
  <si>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</si>
  <si>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</si>
  <si>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</si>
  <si>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</si>
  <si>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</si>
  <si>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</si>
  <si>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</si>
  <si>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</si>
  <si>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</si>
  <si>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</si>
  <si>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</si>
  <si>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</si>
  <si>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</si>
  <si>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</si>
  <si>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</si>
  <si>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</si>
  <si>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</si>
  <si>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</si>
  <si>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</si>
  <si>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</si>
  <si>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</si>
  <si>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</si>
  <si>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</si>
  <si>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</si>
  <si>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</si>
  <si>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</si>
  <si>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</si>
  <si>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</si>
  <si>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</si>
  <si>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</si>
  <si>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</si>
  <si>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</si>
  <si>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</si>
  <si>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</si>
  <si>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</si>
  <si>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</si>
  <si>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</si>
  <si>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</si>
  <si>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</si>
  <si>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</si>
  <si>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</si>
  <si>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</si>
  <si>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</si>
  <si>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</si>
  <si>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</si>
  <si>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</si>
  <si>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</si>
  <si>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</si>
  <si>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</si>
  <si>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</si>
  <si>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</si>
  <si>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</si>
  <si>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</si>
  <si>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</si>
  <si>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</si>
  <si>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</si>
  <si>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</si>
  <si>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</si>
  <si>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</si>
  <si>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</si>
  <si>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</si>
  <si>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</si>
  <si>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</si>
  <si>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</si>
  <si>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</si>
  <si>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</si>
  <si>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</si>
  <si>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</si>
  <si>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</si>
  <si>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</si>
  <si>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</si>
  <si>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</si>
  <si>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</si>
  <si>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</si>
  <si>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</si>
  <si>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</si>
  <si>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</si>
  <si>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</si>
  <si>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</si>
  <si>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</si>
  <si>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</si>
  <si>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</si>
  <si>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</si>
  <si>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</si>
  <si>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</si>
  <si>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</si>
  <si>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</si>
  <si>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</si>
  <si>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</si>
  <si>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</si>
  <si>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</si>
  <si>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</si>
  <si>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</si>
  <si>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</si>
  <si>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</si>
  <si>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</si>
  <si>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</si>
  <si>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</si>
  <si>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</si>
  <si>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</si>
  <si>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</si>
  <si>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</si>
  <si>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</si>
  <si>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</si>
  <si>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</si>
  <si>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</si>
  <si>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</si>
  <si>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</si>
  <si>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</si>
  <si>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</si>
  <si>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</si>
  <si>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</si>
  <si>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</si>
  <si>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</si>
  <si>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</si>
  <si>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</si>
  <si>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</si>
  <si>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</si>
  <si>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</si>
  <si>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</si>
  <si>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</si>
  <si>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</si>
  <si>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</si>
  <si>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</si>
  <si>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</si>
  <si>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</si>
  <si>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</si>
  <si>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</si>
  <si>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</si>
  <si>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</si>
  <si>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</si>
  <si>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</si>
  <si>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</si>
  <si>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</si>
  <si>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</si>
  <si>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</si>
  <si>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</si>
  <si>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</si>
  <si>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</si>
  <si>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</si>
  <si>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</si>
  <si>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</si>
  <si>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</si>
  <si>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</si>
  <si>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</si>
  <si>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</si>
  <si>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</si>
  <si>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</si>
  <si>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</si>
  <si>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</si>
  <si>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</si>
  <si>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</si>
  <si>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</si>
  <si>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</si>
  <si>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</si>
  <si>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</si>
  <si>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</si>
  <si>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</si>
  <si>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</si>
  <si>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</si>
  <si>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</si>
  <si>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</si>
  <si>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</si>
  <si>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</si>
  <si>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</si>
  <si>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</si>
  <si>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</si>
  <si>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</si>
  <si>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</si>
  <si>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</si>
  <si>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</si>
  <si>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</si>
  <si>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</si>
  <si>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</si>
  <si>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</si>
  <si>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</si>
  <si>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</si>
  <si>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</si>
  <si>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</si>
  <si>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</si>
  <si>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</si>
  <si>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</si>
  <si>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</si>
  <si>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</si>
  <si>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</si>
  <si>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</si>
  <si>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</si>
  <si>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</si>
  <si>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</si>
  <si>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</si>
  <si>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</si>
  <si>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</si>
  <si>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</si>
  <si>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</si>
  <si>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</si>
  <si>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</si>
  <si>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</si>
  <si>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</si>
  <si>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</si>
  <si>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</si>
  <si>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</si>
  <si>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</si>
  <si>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</si>
  <si>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</si>
  <si>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</si>
  <si>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</si>
  <si>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</si>
  <si>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</si>
  <si>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</si>
  <si>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</si>
  <si>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</si>
  <si>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</si>
  <si>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</si>
  <si>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</si>
  <si>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</si>
  <si>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</si>
  <si>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</si>
  <si>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</si>
  <si>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</si>
  <si>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</si>
  <si>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</si>
  <si>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</si>
  <si>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</si>
  <si>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</si>
  <si>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</si>
  <si>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</si>
  <si>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</si>
  <si>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</si>
  <si>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</si>
  <si>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</si>
  <si>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</si>
  <si>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</si>
  <si>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</si>
  <si>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</si>
  <si>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</si>
  <si>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</si>
  <si>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</si>
  <si>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</si>
  <si>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</si>
  <si>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</si>
  <si>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</si>
  <si>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</si>
  <si>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</si>
  <si>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</si>
  <si>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</si>
  <si>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</si>
  <si>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</si>
  <si>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</si>
  <si>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</si>
  <si>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</si>
  <si>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</si>
  <si>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</si>
  <si>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</si>
  <si>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</si>
  <si>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</si>
  <si>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</si>
  <si>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</si>
  <si>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</si>
  <si>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</si>
  <si>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</si>
  <si>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</si>
  <si>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</si>
  <si>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</si>
  <si>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</si>
  <si>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</si>
  <si>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</si>
  <si>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</si>
  <si>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</si>
  <si>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</si>
  <si>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</si>
  <si>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</si>
  <si>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</si>
  <si>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</si>
  <si>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</si>
  <si>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</si>
  <si>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</si>
  <si>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</si>
  <si>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</si>
  <si>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</si>
  <si>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</si>
  <si>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</si>
  <si>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</si>
  <si>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</si>
  <si>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</si>
  <si>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</si>
  <si>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</si>
  <si>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</si>
  <si>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</si>
  <si>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</si>
  <si>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</si>
  <si>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</si>
  <si>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</si>
  <si>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</si>
  <si>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</si>
  <si>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</si>
  <si>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</si>
  <si>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</si>
  <si>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</si>
  <si>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</si>
  <si>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</si>
  <si>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</si>
  <si>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</si>
  <si>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</si>
  <si>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</si>
  <si>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</si>
  <si>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</si>
  <si>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</si>
  <si>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</si>
  <si>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</si>
  <si>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</si>
  <si>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</si>
  <si>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</si>
  <si>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</si>
  <si>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</si>
  <si>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</si>
  <si>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</si>
  <si>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</si>
  <si>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</si>
  <si>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</si>
  <si>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</si>
  <si>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</si>
  <si>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</si>
  <si>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</si>
  <si>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</si>
  <si>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</si>
  <si>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</si>
  <si>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</si>
  <si>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</si>
  <si>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</si>
  <si>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</si>
  <si>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</si>
  <si>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</si>
  <si>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</si>
  <si>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</si>
  <si>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</si>
  <si>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</si>
  <si>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</si>
  <si>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</si>
  <si>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</si>
  <si>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</si>
  <si>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</si>
  <si>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</si>
  <si>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</si>
  <si>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</si>
  <si>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</si>
  <si>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</si>
  <si>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</si>
  <si>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</si>
  <si>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</si>
  <si>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</si>
  <si>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</si>
  <si>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</si>
  <si>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</si>
  <si>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</si>
  <si>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</si>
  <si>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</si>
  <si>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</si>
  <si>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</si>
  <si>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</si>
  <si>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</si>
  <si>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</si>
  <si>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</si>
  <si>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</si>
  <si>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</si>
  <si>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</si>
  <si>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</si>
  <si>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</si>
  <si>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</si>
  <si>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</si>
  <si>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</si>
  <si>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</si>
  <si>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</si>
  <si>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</si>
  <si>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</si>
  <si>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</si>
  <si>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</si>
  <si>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</si>
  <si>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</si>
  <si>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</si>
  <si>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</si>
  <si>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</si>
  <si>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</si>
  <si>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</si>
  <si>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</si>
  <si>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</si>
  <si>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</si>
  <si>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</si>
  <si>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</si>
  <si>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</si>
  <si>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</si>
  <si>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</si>
  <si>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</si>
  <si>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</si>
  <si>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</si>
  <si>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</si>
  <si>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</si>
  <si>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</si>
  <si>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</si>
  <si>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</si>
  <si>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</si>
  <si>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</si>
  <si>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</si>
  <si>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</si>
  <si>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</si>
  <si>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</si>
  <si>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</si>
  <si>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</si>
  <si>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</si>
  <si>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</si>
  <si>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</si>
  <si>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</si>
  <si>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</si>
  <si>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</si>
  <si>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</si>
  <si>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</si>
  <si>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</si>
  <si>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</si>
  <si>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</si>
  <si>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</si>
  <si>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</si>
  <si>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</si>
  <si>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</si>
  <si>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</si>
  <si>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</si>
  <si>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</si>
  <si>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</si>
  <si>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</si>
  <si>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</si>
  <si>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</si>
  <si>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</si>
  <si>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</si>
  <si>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</si>
  <si>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</si>
  <si>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</si>
  <si>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</si>
  <si>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</si>
  <si>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</si>
  <si>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</si>
  <si>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</si>
  <si>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</si>
  <si>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</si>
  <si>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</si>
  <si>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</si>
  <si>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</si>
  <si>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</si>
  <si>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</si>
  <si>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</si>
  <si>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</si>
  <si>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</si>
  <si>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</si>
  <si>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</si>
  <si>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</si>
  <si>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</si>
  <si>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</si>
  <si>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</si>
  <si>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</si>
  <si>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</si>
  <si>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</si>
  <si>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</si>
  <si>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</si>
  <si>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</si>
  <si>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</si>
  <si>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</si>
  <si>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</si>
  <si>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</si>
  <si>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</si>
  <si>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</si>
  <si>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</si>
  <si>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</si>
  <si>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</si>
  <si>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</si>
  <si>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</si>
  <si>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</si>
  <si>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</si>
  <si>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</si>
  <si>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</si>
  <si>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</si>
  <si>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</si>
  <si>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</si>
  <si>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</si>
  <si>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</si>
  <si>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</si>
  <si>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</si>
  <si>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</si>
  <si>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</si>
  <si>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</si>
  <si>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</si>
  <si>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</si>
  <si>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</si>
  <si>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</si>
  <si>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</si>
  <si>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</si>
  <si>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</si>
  <si>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</si>
  <si>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</si>
  <si>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</si>
  <si>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</si>
  <si>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</si>
  <si>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</si>
  <si>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</si>
  <si>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</si>
  <si>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</si>
  <si>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</si>
  <si>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</si>
  <si>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</si>
  <si>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</si>
  <si>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</si>
  <si>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</si>
  <si>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</si>
  <si>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</si>
  <si>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</si>
  <si>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</si>
  <si>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</si>
  <si>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</si>
  <si>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</si>
  <si>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</si>
  <si>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</si>
  <si>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</si>
  <si>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</si>
  <si>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</si>
  <si>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</si>
  <si>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</si>
  <si>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</si>
  <si>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</si>
  <si>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</si>
  <si>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</si>
  <si>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</si>
  <si>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</si>
  <si>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</si>
  <si>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</si>
  <si>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</si>
  <si>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</si>
  <si>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</si>
  <si>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</si>
  <si>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</si>
  <si>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</si>
  <si>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</si>
  <si>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</si>
  <si>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</si>
  <si>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</si>
  <si>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</si>
  <si>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</si>
  <si>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</si>
  <si>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</si>
  <si>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</si>
  <si>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</si>
  <si>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</si>
  <si>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</si>
  <si>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</si>
  <si>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</si>
  <si>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</si>
  <si>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</si>
  <si>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</si>
  <si>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</si>
  <si>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</si>
  <si>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</si>
  <si>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</si>
  <si>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</si>
  <si>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</si>
  <si>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</si>
  <si>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</si>
  <si>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</si>
  <si>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</si>
  <si>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</si>
  <si>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</si>
  <si>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</si>
  <si>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</si>
  <si>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</si>
  <si>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</si>
  <si>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</si>
  <si>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</si>
  <si>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</si>
  <si>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</si>
  <si>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</si>
  <si>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</si>
  <si>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</si>
  <si>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</si>
  <si>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</si>
  <si>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</si>
  <si>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</si>
  <si>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</si>
  <si>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</si>
  <si>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</si>
  <si>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</si>
  <si>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</si>
  <si>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</si>
  <si>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</si>
  <si>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</si>
  <si>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</si>
  <si>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</si>
  <si>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</si>
  <si>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</si>
  <si>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</si>
  <si>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</si>
  <si>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</si>
  <si>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</si>
  <si>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</si>
  <si>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</si>
  <si>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</si>
  <si>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</si>
  <si>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</si>
  <si>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</si>
  <si>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</si>
  <si>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</si>
  <si>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</si>
  <si>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</si>
  <si>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</si>
  <si>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</si>
  <si>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</si>
  <si>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</si>
  <si>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</si>
  <si>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</si>
  <si>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</si>
  <si>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</si>
  <si>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</si>
  <si>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</si>
  <si>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</si>
  <si>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</si>
  <si>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</si>
  <si>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</si>
  <si>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</si>
  <si>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</si>
  <si>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</si>
  <si>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</si>
  <si>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</si>
  <si>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</si>
  <si>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</si>
  <si>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</si>
  <si>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</si>
  <si>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</si>
  <si>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</si>
  <si>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</si>
  <si>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</si>
  <si>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</si>
  <si>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</si>
  <si>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</si>
  <si>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</si>
  <si>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</si>
  <si>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</si>
  <si>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</si>
  <si>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</si>
  <si>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</si>
  <si>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</si>
  <si>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</si>
  <si>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</si>
  <si>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</si>
  <si>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</si>
  <si>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</si>
  <si>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</si>
  <si>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</si>
  <si>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</si>
  <si>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</si>
  <si>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</si>
  <si>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</si>
  <si>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</si>
  <si>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</si>
  <si>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</si>
  <si>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</si>
  <si>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</si>
  <si>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</si>
  <si>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</si>
  <si>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</si>
  <si>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</si>
  <si>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</si>
  <si>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</si>
  <si>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</si>
  <si>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</si>
  <si>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</si>
  <si>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</si>
  <si>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</si>
  <si>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</si>
  <si>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</si>
  <si>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</si>
  <si>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</si>
  <si>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</si>
  <si>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</si>
  <si>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</si>
  <si>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</si>
  <si>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</si>
  <si>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</si>
  <si>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</si>
  <si>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</si>
  <si>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</si>
  <si>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</si>
  <si>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</si>
  <si>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</si>
  <si>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</si>
  <si>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</si>
  <si>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</si>
  <si>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</si>
  <si>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</si>
  <si>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</si>
  <si>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</si>
  <si>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</si>
  <si>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</si>
  <si>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</si>
  <si>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</si>
  <si>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</si>
  <si>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</si>
  <si>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</si>
  <si>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</si>
  <si>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</si>
  <si>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</si>
  <si>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</si>
  <si>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</si>
  <si>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</si>
  <si>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</si>
  <si>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</si>
  <si>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</si>
  <si>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</si>
  <si>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</si>
  <si>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</si>
  <si>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</si>
  <si>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</si>
  <si>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</si>
  <si>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</si>
  <si>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</si>
  <si>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</si>
  <si>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</si>
  <si>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</si>
  <si>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</si>
  <si>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</si>
  <si>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</si>
  <si>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</si>
  <si>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</si>
  <si>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</si>
  <si>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</si>
  <si>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</si>
  <si>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</si>
  <si>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</si>
  <si>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</si>
  <si>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</si>
  <si>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</si>
  <si>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</si>
  <si>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</si>
  <si>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</si>
  <si>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</si>
  <si>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</si>
  <si>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</si>
  <si>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</si>
  <si>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</si>
  <si>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</si>
  <si>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</si>
  <si>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</si>
  <si>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</si>
  <si>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</si>
  <si>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</si>
  <si>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</si>
  <si>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</si>
  <si>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</si>
  <si>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</si>
  <si>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</si>
  <si>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</si>
  <si>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</si>
  <si>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</si>
  <si>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</si>
  <si>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</si>
  <si>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</si>
  <si>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</si>
  <si>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</si>
  <si>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</si>
  <si>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</si>
  <si>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</si>
  <si>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</si>
  <si>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</si>
  <si>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</si>
  <si>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</si>
  <si>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</si>
  <si>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</si>
  <si>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</si>
  <si>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</si>
  <si>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</si>
  <si>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</si>
  <si>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</si>
  <si>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</si>
  <si>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</si>
  <si>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</si>
  <si>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</si>
  <si>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</si>
  <si>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</si>
  <si>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</si>
  <si>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</si>
  <si>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</si>
  <si>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</si>
  <si>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</si>
  <si>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</si>
  <si>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</si>
  <si>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</si>
  <si>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</si>
  <si>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</si>
  <si>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</si>
  <si>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</si>
  <si>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</si>
  <si>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</si>
  <si>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</si>
  <si>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</si>
  <si>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</si>
  <si>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</si>
  <si>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</si>
  <si>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</si>
  <si>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</si>
  <si>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</si>
  <si>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</si>
  <si>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</si>
  <si>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</si>
  <si>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</si>
  <si>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</si>
  <si>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</si>
  <si>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</si>
  <si>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</si>
  <si>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</si>
  <si>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</si>
  <si>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</si>
  <si>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</si>
  <si>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</si>
  <si>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</si>
  <si>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</si>
  <si>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</si>
  <si>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</si>
  <si>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</si>
  <si>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</si>
  <si>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</si>
  <si>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</si>
  <si>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</si>
  <si>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</si>
  <si>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</si>
  <si>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</si>
  <si>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</si>
  <si>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</si>
  <si>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</si>
  <si>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</si>
  <si>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</si>
  <si>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</si>
  <si>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</si>
  <si>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</si>
  <si>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</si>
  <si>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</si>
  <si>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</si>
  <si>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</si>
  <si>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</si>
  <si>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</si>
  <si>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</si>
  <si>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</si>
  <si>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</si>
  <si>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</si>
  <si>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</si>
  <si>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</si>
  <si>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</si>
  <si>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</si>
  <si>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</si>
  <si>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</si>
  <si>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</si>
  <si>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</si>
  <si>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</si>
  <si>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</si>
  <si>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</si>
  <si>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</si>
  <si>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</si>
  <si>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</si>
  <si>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</si>
  <si>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</si>
  <si>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</si>
  <si>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</si>
  <si>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</si>
  <si>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</si>
  <si>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</si>
  <si>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</si>
  <si>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</si>
  <si>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</si>
  <si>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</si>
  <si>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</si>
  <si>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</si>
  <si>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</si>
  <si>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</si>
  <si>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</si>
  <si>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</si>
  <si>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</si>
  <si>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</si>
  <si>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</si>
  <si>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</si>
  <si>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</si>
  <si>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</si>
  <si>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</si>
  <si>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</si>
  <si>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</si>
  <si>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</si>
  <si>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</si>
  <si>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</si>
  <si>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</si>
  <si>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</si>
  <si>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</si>
  <si>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</si>
  <si>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</si>
  <si>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</si>
  <si>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</si>
  <si>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</si>
  <si>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</si>
  <si>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</si>
  <si>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</si>
  <si>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</si>
  <si>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</si>
  <si>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</si>
  <si>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</si>
  <si>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</si>
  <si>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</si>
  <si>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</si>
  <si>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</si>
  <si>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</si>
  <si>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</si>
  <si>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</si>
  <si>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</si>
  <si>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</si>
  <si>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</si>
  <si>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</si>
  <si>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</si>
  <si>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</si>
  <si>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</si>
  <si>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</si>
  <si>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</si>
  <si>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</si>
  <si>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</si>
  <si>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</si>
  <si>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</si>
  <si>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</si>
  <si>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</si>
  <si>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</si>
  <si>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</si>
  <si>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</si>
  <si>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</si>
  <si>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</si>
  <si>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</si>
  <si>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</si>
  <si>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</si>
  <si>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</si>
  <si>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</si>
  <si>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</si>
  <si>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</si>
  <si>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</si>
  <si>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</si>
  <si>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</si>
  <si>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</si>
  <si>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</si>
  <si>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</si>
  <si>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</si>
  <si>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</si>
  <si>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</si>
  <si>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</si>
  <si>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</si>
  <si>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</si>
  <si>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</si>
  <si>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</si>
  <si>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</si>
  <si>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</si>
  <si>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</si>
  <si>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</si>
  <si>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</si>
  <si>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</si>
  <si>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</si>
  <si>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</si>
  <si>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</si>
  <si>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</si>
  <si>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</si>
  <si>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</si>
  <si>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</si>
  <si>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</si>
  <si>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</si>
  <si>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</si>
  <si>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</si>
  <si>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</si>
  <si>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</si>
  <si>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</si>
  <si>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</si>
  <si>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</si>
  <si>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</si>
  <si>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</si>
  <si>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</si>
  <si>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</si>
  <si>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</si>
  <si>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</si>
  <si>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</si>
  <si>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</si>
  <si>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</si>
  <si>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</si>
  <si>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</si>
  <si>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</si>
  <si>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</si>
  <si>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</si>
  <si>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</si>
  <si>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</si>
  <si>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</si>
  <si>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</si>
  <si>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</si>
  <si>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</si>
  <si>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</si>
  <si>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</si>
  <si>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</si>
  <si>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</si>
  <si>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</si>
  <si>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</si>
  <si>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</si>
  <si>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</si>
  <si>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</si>
  <si>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</si>
  <si>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</si>
  <si>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</si>
  <si>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</si>
  <si>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</si>
  <si>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</si>
  <si>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</si>
  <si>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</si>
  <si>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</si>
  <si>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</si>
  <si>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</si>
  <si>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</si>
  <si>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</si>
  <si>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</si>
  <si>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</si>
  <si>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</si>
  <si>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</si>
  <si>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</si>
  <si>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</si>
  <si>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</si>
  <si>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</si>
  <si>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</si>
  <si>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</si>
  <si>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</si>
  <si>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</si>
  <si>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</si>
  <si>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</si>
  <si>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</si>
  <si>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</si>
  <si>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</si>
  <si>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</si>
  <si>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</si>
  <si>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</si>
  <si>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</si>
  <si>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</si>
  <si>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</si>
  <si>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</si>
  <si>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</si>
  <si>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</si>
  <si>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</si>
  <si>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</si>
  <si>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</si>
  <si>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</si>
  <si>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</si>
  <si>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</si>
  <si>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</si>
  <si>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</si>
  <si>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</si>
  <si>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</si>
  <si>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</si>
  <si>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</si>
  <si>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</si>
  <si>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</si>
  <si>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</si>
  <si>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</si>
  <si>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</si>
  <si>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</si>
  <si>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</si>
  <si>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</si>
  <si>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</si>
  <si>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</si>
  <si>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</si>
  <si>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</si>
  <si>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</si>
  <si>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</si>
  <si>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</si>
  <si>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</si>
  <si>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</si>
  <si>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</si>
  <si>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</si>
  <si>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</si>
  <si>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</si>
  <si>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</si>
  <si>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</si>
  <si>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</si>
  <si>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</si>
  <si>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</si>
  <si>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</si>
  <si>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</si>
  <si>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</si>
  <si>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</si>
  <si>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</si>
  <si>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</si>
  <si>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</si>
  <si>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</si>
  <si>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</si>
  <si>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</si>
  <si>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</si>
  <si>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</si>
  <si>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</si>
  <si>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</si>
  <si>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</si>
  <si>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</si>
  <si>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</si>
  <si>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</si>
  <si>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</si>
  <si>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</si>
  <si>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</si>
  <si>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</si>
  <si>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</si>
  <si>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</si>
  <si>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</si>
  <si>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</si>
  <si>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</si>
  <si>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</si>
  <si>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</si>
  <si>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</si>
  <si>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</si>
  <si>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</si>
  <si>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</si>
  <si>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</si>
  <si>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</si>
  <si>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</si>
  <si>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</si>
  <si>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</si>
  <si>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</si>
  <si>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</si>
  <si>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</si>
  <si>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</si>
  <si>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</si>
  <si>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</si>
  <si>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</si>
  <si>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</si>
  <si>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</si>
  <si>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</si>
  <si>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</si>
  <si>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</si>
  <si>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</si>
  <si>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</si>
  <si>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</si>
  <si>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</si>
  <si>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</si>
  <si>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</si>
  <si>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</si>
  <si>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</si>
  <si>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</si>
  <si>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</si>
  <si>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</si>
  <si>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</si>
  <si>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</si>
  <si>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</si>
  <si>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</si>
  <si>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</si>
  <si>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</si>
  <si>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</si>
  <si>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</si>
  <si>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</si>
  <si>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</si>
  <si>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</si>
  <si>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</si>
  <si>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</si>
  <si>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</si>
  <si>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</si>
  <si>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</si>
  <si>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</si>
  <si>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</si>
  <si>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</si>
  <si>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</si>
  <si>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</si>
  <si>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</si>
  <si>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</si>
  <si>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</si>
  <si>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</si>
  <si>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</si>
  <si>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</si>
  <si>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</si>
  <si>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</si>
  <si>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</si>
  <si>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</si>
  <si>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</si>
  <si>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</si>
  <si>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</si>
  <si>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</si>
  <si>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</si>
  <si>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</si>
  <si>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</si>
  <si>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</si>
  <si>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</si>
  <si>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</si>
  <si>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</si>
  <si>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</si>
  <si>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</si>
  <si>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</si>
  <si>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</si>
  <si>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</si>
  <si>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</si>
  <si>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</si>
  <si>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</si>
  <si>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</si>
  <si>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</si>
  <si>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</si>
  <si>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</si>
  <si>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</si>
  <si>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</si>
  <si>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</si>
  <si>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</si>
  <si>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</si>
  <si>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</si>
  <si>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</si>
  <si>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</si>
  <si>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</si>
  <si>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</si>
  <si>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</si>
  <si>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</si>
  <si>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</si>
  <si>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</si>
  <si>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</si>
  <si>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</si>
  <si>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</si>
  <si>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</si>
  <si>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</si>
  <si>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</si>
  <si>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</si>
  <si>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</si>
  <si>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</si>
  <si>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</si>
  <si>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</si>
  <si>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</si>
  <si>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</si>
  <si>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</si>
  <si>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</si>
  <si>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</si>
  <si>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</si>
  <si>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</si>
  <si>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</si>
  <si>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</si>
  <si>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</si>
  <si>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</si>
  <si>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</si>
  <si>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</si>
  <si>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</si>
  <si>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</si>
  <si>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</si>
  <si>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</si>
  <si>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</si>
  <si>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</si>
  <si>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</si>
  <si>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</si>
  <si>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</si>
  <si>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</si>
  <si>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</si>
  <si>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</si>
  <si>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</si>
  <si>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</si>
  <si>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</si>
  <si>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</si>
  <si>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</si>
  <si>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</si>
  <si>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</si>
  <si>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</si>
  <si>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</si>
  <si>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</si>
  <si>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</si>
  <si>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</si>
  <si>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</si>
  <si>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</si>
  <si>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</si>
  <si>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</si>
  <si>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</si>
  <si>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</si>
  <si>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</si>
  <si>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</si>
  <si>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</si>
  <si>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</si>
  <si>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</si>
  <si>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</si>
  <si>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</si>
  <si>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</si>
  <si>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</si>
  <si>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</si>
  <si>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</si>
  <si>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</si>
  <si>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</si>
  <si>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</si>
  <si>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</si>
  <si>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</si>
  <si>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</si>
  <si>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</si>
  <si>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</si>
  <si>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</si>
  <si>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</si>
  <si>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</si>
  <si>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</si>
  <si>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</si>
  <si>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</si>
  <si>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</si>
  <si>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</si>
  <si>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</si>
  <si>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</si>
  <si>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</si>
  <si>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</si>
  <si>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</si>
  <si>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</si>
  <si>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</si>
  <si>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</si>
  <si>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</si>
  <si>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</si>
  <si>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</si>
  <si>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</si>
  <si>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</si>
  <si>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</si>
  <si>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</si>
  <si>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</si>
  <si>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</si>
  <si>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</si>
  <si>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</si>
  <si>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</si>
  <si>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</si>
  <si>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</si>
  <si>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</si>
  <si>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</si>
  <si>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</si>
  <si>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</si>
  <si>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</si>
  <si>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</si>
  <si>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</si>
  <si>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</si>
  <si>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</si>
  <si>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</si>
  <si>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</si>
  <si>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</si>
  <si>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</si>
  <si>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</si>
  <si>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</si>
  <si>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</si>
  <si>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</si>
  <si>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</si>
  <si>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</si>
  <si>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</si>
  <si>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</si>
  <si>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</si>
  <si>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</si>
  <si>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</si>
  <si>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</si>
  <si>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</si>
  <si>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</si>
  <si>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</si>
  <si>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</si>
  <si>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</si>
  <si>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</si>
  <si>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</si>
  <si>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</si>
  <si>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</si>
  <si>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</si>
  <si>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</si>
  <si>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</si>
  <si>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</si>
  <si>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</si>
  <si>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</si>
  <si>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</si>
  <si>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</si>
  <si>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</si>
  <si>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</si>
  <si>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</si>
  <si>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</si>
  <si>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</si>
  <si>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</si>
  <si>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</si>
  <si>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</si>
  <si>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</si>
  <si>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</si>
  <si>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</si>
  <si>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</si>
  <si>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</si>
  <si>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</si>
  <si>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</si>
  <si>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</si>
  <si>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</si>
  <si>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</si>
  <si>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</si>
  <si>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</si>
  <si>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</si>
  <si>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</si>
  <si>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</si>
  <si>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</si>
  <si>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</si>
  <si>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</si>
  <si>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</si>
  <si>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</si>
  <si>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</si>
  <si>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</si>
  <si>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</si>
  <si>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</si>
  <si>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</si>
  <si>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</si>
  <si>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</si>
  <si>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</si>
  <si>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</si>
  <si>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</si>
  <si>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</si>
  <si>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</si>
  <si>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</si>
  <si>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</si>
  <si>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</si>
  <si>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</si>
  <si>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</si>
  <si>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</si>
  <si>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</si>
  <si>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</si>
  <si>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</si>
  <si>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</si>
  <si>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</si>
  <si>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</si>
  <si>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</si>
  <si>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</si>
  <si>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</si>
  <si>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</si>
  <si>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</si>
  <si>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</si>
  <si>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</si>
  <si>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</si>
  <si>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</si>
  <si>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</si>
  <si>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</si>
  <si>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</si>
  <si>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</si>
  <si>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</si>
  <si>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</si>
  <si>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</si>
  <si>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</si>
  <si>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</si>
  <si>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</si>
  <si>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</si>
  <si>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</si>
  <si>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</si>
  <si>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</si>
  <si>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</si>
  <si>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</si>
  <si>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</si>
  <si>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</si>
  <si>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</si>
  <si>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</si>
  <si>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</si>
  <si>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</si>
  <si>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</si>
  <si>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</si>
  <si>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</si>
  <si>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</si>
  <si>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</si>
  <si>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</si>
  <si>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</si>
  <si>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</si>
  <si>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</si>
  <si>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</si>
  <si>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</si>
  <si>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</si>
  <si>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</si>
  <si>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</si>
  <si>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</si>
  <si>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</si>
  <si>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</si>
  <si>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</si>
  <si>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</si>
  <si>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</si>
  <si>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</si>
  <si>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</si>
  <si>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</si>
  <si>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</si>
  <si>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</si>
  <si>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</si>
  <si>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</si>
  <si>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</si>
  <si>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</si>
  <si>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</si>
  <si>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</si>
  <si>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</si>
  <si>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</si>
  <si>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</si>
  <si>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</si>
  <si>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</si>
  <si>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</si>
  <si>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</si>
  <si>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</si>
  <si>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</si>
  <si>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</si>
  <si>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</si>
  <si>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</si>
  <si>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</si>
  <si>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</si>
  <si>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</si>
  <si>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</si>
  <si>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</si>
  <si>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</si>
  <si>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</si>
  <si>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</si>
  <si>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</si>
  <si>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</si>
  <si>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</si>
  <si>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</si>
  <si>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</si>
  <si>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</si>
  <si>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</si>
  <si>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</si>
  <si>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</si>
  <si>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</si>
  <si>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</si>
  <si>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</si>
  <si>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</si>
  <si>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</si>
  <si>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</si>
  <si>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</si>
  <si>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</si>
  <si>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</si>
  <si>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</si>
  <si>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</si>
  <si>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</si>
  <si>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</si>
  <si>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</si>
  <si>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</si>
  <si>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</si>
  <si>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</si>
  <si>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</si>
  <si>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</si>
  <si>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</si>
  <si>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</si>
  <si>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</si>
  <si>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</si>
  <si>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</si>
  <si>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</si>
  <si>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</si>
  <si>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</si>
  <si>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</si>
  <si>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</si>
  <si>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</si>
  <si>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</si>
  <si>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</si>
  <si>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</si>
  <si>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</si>
  <si>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</si>
  <si>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</si>
  <si>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</si>
  <si>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</si>
  <si>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</si>
  <si>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</si>
  <si>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</si>
  <si>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</si>
  <si>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</si>
  <si>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</si>
  <si>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</si>
  <si>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</si>
  <si>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</si>
  <si>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</si>
  <si>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</si>
  <si>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</si>
  <si>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</si>
  <si>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</si>
  <si>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</si>
  <si>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</si>
  <si>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</si>
  <si>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</si>
  <si>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</si>
  <si>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</si>
  <si>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</si>
  <si>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</si>
  <si>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</si>
  <si>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</si>
  <si>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</si>
  <si>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</si>
  <si>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</si>
  <si>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</si>
  <si>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</si>
  <si>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</si>
  <si>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</si>
  <si>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</si>
  <si>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</si>
  <si>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</si>
  <si>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</si>
  <si>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</si>
  <si>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</si>
  <si>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</si>
  <si>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</si>
  <si>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</si>
  <si>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</si>
  <si>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</si>
  <si>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</si>
  <si>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</si>
  <si>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</si>
  <si>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</si>
  <si>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</si>
  <si>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</si>
  <si>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</si>
  <si>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</si>
  <si>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</si>
  <si>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</si>
  <si>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</si>
  <si>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</si>
  <si>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</si>
  <si>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</si>
  <si>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</si>
  <si>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</si>
  <si>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</si>
  <si>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</si>
  <si>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</si>
  <si>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</si>
  <si>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</si>
  <si>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</si>
  <si>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</si>
  <si>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</si>
  <si>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</si>
  <si>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</si>
  <si>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</si>
  <si>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</si>
  <si>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</si>
  <si>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</si>
  <si>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</si>
  <si>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</si>
  <si>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</si>
  <si>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</si>
  <si>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</si>
  <si>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</si>
  <si>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</si>
  <si>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</si>
  <si>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</si>
  <si>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</si>
  <si>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</si>
  <si>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</si>
  <si>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</si>
  <si>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</si>
  <si>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</si>
  <si>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</si>
  <si>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</si>
  <si>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</si>
  <si>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</si>
  <si>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</si>
  <si>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</si>
  <si>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</si>
  <si>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</si>
  <si>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</si>
  <si>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</si>
  <si>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</si>
  <si>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</si>
  <si>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</si>
  <si>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</si>
  <si>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</si>
  <si>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</si>
  <si>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</si>
  <si>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</si>
  <si>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</si>
  <si>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</si>
  <si>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</si>
  <si>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</si>
  <si>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</si>
  <si>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</si>
  <si>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</si>
  <si>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</si>
  <si>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</si>
  <si>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</si>
  <si>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</si>
  <si>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</si>
  <si>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</si>
  <si>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</si>
  <si>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</si>
  <si>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</si>
  <si>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</si>
  <si>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</si>
  <si>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</si>
  <si>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</si>
  <si>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</si>
  <si>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</si>
  <si>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</si>
  <si>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</si>
  <si>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</si>
  <si>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</si>
  <si>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</si>
  <si>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</si>
  <si>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</si>
  <si>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</si>
  <si>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</si>
  <si>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</si>
  <si>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</si>
  <si>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</si>
  <si>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</si>
  <si>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</si>
  <si>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</si>
  <si>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</si>
  <si>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</si>
  <si>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</si>
  <si>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</si>
  <si>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</si>
  <si>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</si>
  <si>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</si>
  <si>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</si>
  <si>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</si>
  <si>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</si>
  <si>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</si>
  <si>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</si>
  <si>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</si>
  <si>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</si>
  <si>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</si>
  <si>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</si>
  <si>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</si>
  <si>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</si>
  <si>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</si>
  <si>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</si>
  <si>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</si>
  <si>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</si>
  <si>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</si>
  <si>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</si>
  <si>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</si>
  <si>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</si>
  <si>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</si>
  <si>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</si>
  <si>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</si>
  <si>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</si>
  <si>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</si>
  <si>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</si>
  <si>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</si>
  <si>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</si>
  <si>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</si>
  <si>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</si>
  <si>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</si>
  <si>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</si>
  <si>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</si>
  <si>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</si>
  <si>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</si>
  <si>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</si>
  <si>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</si>
  <si>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</si>
  <si>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</si>
  <si>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</si>
  <si>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</si>
  <si>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</si>
  <si>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</si>
  <si>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</si>
  <si>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</si>
  <si>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</si>
  <si>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</si>
  <si>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</si>
  <si>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</si>
  <si>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</si>
  <si>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</si>
  <si>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</si>
  <si>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</si>
  <si>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</si>
  <si>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</si>
  <si>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</si>
  <si>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</si>
  <si>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</si>
  <si>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</si>
  <si>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</si>
  <si>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</si>
  <si>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</si>
  <si>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</si>
  <si>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</si>
  <si>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</si>
  <si>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</si>
  <si>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</si>
  <si>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</si>
  <si>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</si>
  <si>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</si>
  <si>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</si>
  <si>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</si>
  <si>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</si>
  <si>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</si>
  <si>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</si>
  <si>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</si>
  <si>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</si>
  <si>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</si>
  <si>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</si>
  <si>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</si>
  <si>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</si>
  <si>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</si>
  <si>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</si>
  <si>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</si>
  <si>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</si>
  <si>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</si>
  <si>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</si>
  <si>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</si>
  <si>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</si>
  <si>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</si>
  <si>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</si>
  <si>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</si>
  <si>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</si>
  <si>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</si>
  <si>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</si>
  <si>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</si>
  <si>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</si>
  <si>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</si>
  <si>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</si>
  <si>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</si>
  <si>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</si>
  <si>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</si>
  <si>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</si>
  <si>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</si>
  <si>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</si>
  <si>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</si>
  <si>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</si>
  <si>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</si>
  <si>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</si>
  <si>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</si>
  <si>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</si>
  <si>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</si>
  <si>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</si>
  <si>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</si>
  <si>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</si>
  <si>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</si>
  <si>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</si>
  <si>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</si>
  <si>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</si>
  <si>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</si>
  <si>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</si>
  <si>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</si>
  <si>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</si>
  <si>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</si>
  <si>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</si>
  <si>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</si>
  <si>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</si>
  <si>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</si>
  <si>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</si>
  <si>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</si>
  <si>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</si>
  <si>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</si>
  <si>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</si>
  <si>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</si>
  <si>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</si>
  <si>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</si>
  <si>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</si>
  <si>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</si>
  <si>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</si>
  <si>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</si>
  <si>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</si>
  <si>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</si>
  <si>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</si>
  <si>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</si>
  <si>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</si>
  <si>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</si>
  <si>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</si>
  <si>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</si>
  <si>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</si>
  <si>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</si>
  <si>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</si>
  <si>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</si>
  <si>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</si>
  <si>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</si>
  <si>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</si>
  <si>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</si>
  <si>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</si>
  <si>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</si>
  <si>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</si>
  <si>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</si>
  <si>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</si>
  <si>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</si>
  <si>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</si>
  <si>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</si>
  <si>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</si>
  <si>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</si>
  <si>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</si>
  <si>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</si>
  <si>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</si>
  <si>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</si>
  <si>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</si>
  <si>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</si>
  <si>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</si>
  <si>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</si>
  <si>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</si>
  <si>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</si>
  <si>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</si>
  <si>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</si>
  <si>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</si>
  <si>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</si>
  <si>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</si>
  <si>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</si>
  <si>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</si>
  <si>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</si>
  <si>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</si>
  <si>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</si>
  <si>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</si>
  <si>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</si>
  <si>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</si>
  <si>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</si>
  <si>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</si>
  <si>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</si>
  <si>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</si>
  <si>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</si>
  <si>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</si>
  <si>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</si>
  <si>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</si>
  <si>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</si>
  <si>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</si>
  <si>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</si>
  <si>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</si>
  <si>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</si>
  <si>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</si>
  <si>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</si>
  <si>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</si>
  <si>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</si>
  <si>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</si>
  <si>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</si>
  <si>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</si>
  <si>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</si>
  <si>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</si>
  <si>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</si>
  <si>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</si>
  <si>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</si>
  <si>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</si>
  <si>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</si>
  <si>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</si>
  <si>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</si>
  <si>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</si>
  <si>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</si>
  <si>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</si>
  <si>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</si>
  <si>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</si>
  <si>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</si>
  <si>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</si>
  <si>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</si>
  <si>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</si>
  <si>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</si>
  <si>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</si>
  <si>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</si>
  <si>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</si>
  <si>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</si>
  <si>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</si>
  <si>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</si>
  <si>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</si>
  <si>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</si>
  <si>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</si>
  <si>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</si>
  <si>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</si>
  <si>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</si>
  <si>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</si>
  <si>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</si>
  <si>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</si>
  <si>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</si>
  <si>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</si>
  <si>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</si>
  <si>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</si>
  <si>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</si>
  <si>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</si>
  <si>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</si>
  <si>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</si>
  <si>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</si>
  <si>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</si>
  <si>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</si>
  <si>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</si>
  <si>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</si>
  <si>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</si>
  <si>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</si>
  <si>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</si>
  <si>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</si>
  <si>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</si>
  <si>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</si>
  <si>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</si>
  <si>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</si>
  <si>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</si>
  <si>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</si>
  <si>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</si>
  <si>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</si>
  <si>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</si>
  <si>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</si>
  <si>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</si>
  <si>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</si>
  <si>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</si>
  <si>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</si>
  <si>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</si>
  <si>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</si>
  <si>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</si>
  <si>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</si>
  <si>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</si>
  <si>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</si>
  <si>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</si>
  <si>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</si>
  <si>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</si>
  <si>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</si>
  <si>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</si>
  <si>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</si>
  <si>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</si>
  <si>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</si>
  <si>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</si>
  <si>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</si>
  <si>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</si>
  <si>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</si>
  <si>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</si>
  <si>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</si>
  <si>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</si>
  <si>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</si>
  <si>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</si>
  <si>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</si>
  <si>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</si>
  <si>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</si>
  <si>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</si>
  <si>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</si>
  <si>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</si>
  <si>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</si>
  <si>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</si>
  <si>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</si>
  <si>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</si>
  <si>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</si>
  <si>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</si>
  <si>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</si>
  <si>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</si>
  <si>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</si>
  <si>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</si>
  <si>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</si>
  <si>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</si>
  <si>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</si>
  <si>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</si>
  <si>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</si>
  <si>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</si>
  <si>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</si>
  <si>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</si>
  <si>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</si>
  <si>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</si>
  <si>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</si>
  <si>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</si>
  <si>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</si>
  <si>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</si>
  <si>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</si>
  <si>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</si>
  <si>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</si>
  <si>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</si>
  <si>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</si>
  <si>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</si>
  <si>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</si>
  <si>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</si>
  <si>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</si>
  <si>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</si>
  <si>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</si>
  <si>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</si>
  <si>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</si>
  <si>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</si>
  <si>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</si>
  <si>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</si>
  <si>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</si>
  <si>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</si>
  <si>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</si>
  <si>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</si>
  <si>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</si>
  <si>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</si>
  <si>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</si>
  <si>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</si>
  <si>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</si>
  <si>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</si>
  <si>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</si>
  <si>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</si>
  <si>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</si>
  <si>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</si>
  <si>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</si>
  <si>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</si>
  <si>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</si>
  <si>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</si>
  <si>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</si>
  <si>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</si>
  <si>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</si>
  <si>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</si>
  <si>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</si>
  <si>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</si>
  <si>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</si>
  <si>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</si>
  <si>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</si>
  <si>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</si>
  <si>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</si>
  <si>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</si>
  <si>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</si>
  <si>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</si>
  <si>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</si>
  <si>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</si>
  <si>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</si>
  <si>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</si>
  <si>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</si>
  <si>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</si>
  <si>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</si>
  <si>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</si>
  <si>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</si>
  <si>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</si>
  <si>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</si>
  <si>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</si>
  <si>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</si>
  <si>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</si>
  <si>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</si>
  <si>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</si>
  <si>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</si>
  <si>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</si>
  <si>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</si>
  <si>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</si>
  <si>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</si>
  <si>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</si>
  <si>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</si>
  <si>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</si>
  <si>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</si>
  <si>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</si>
  <si>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</si>
  <si>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</si>
  <si>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</si>
  <si>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</si>
  <si>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</si>
  <si>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</si>
  <si>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</si>
  <si>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</si>
  <si>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</si>
  <si>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</si>
  <si>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</si>
  <si>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</si>
  <si>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</si>
  <si>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</si>
  <si>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</si>
  <si>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</si>
  <si>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</si>
  <si>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</si>
  <si>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</si>
  <si>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</si>
  <si>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</si>
  <si>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</si>
  <si>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</si>
  <si>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</si>
  <si>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</si>
  <si>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</si>
  <si>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</si>
  <si>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</si>
  <si>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</si>
  <si>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</si>
  <si>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</si>
  <si>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</si>
  <si>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</si>
  <si>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</si>
  <si>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</si>
  <si>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</si>
  <si>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</si>
  <si>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</si>
  <si>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</si>
  <si>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</si>
  <si>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</si>
  <si>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</si>
  <si>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</si>
  <si>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</si>
  <si>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</si>
  <si>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</si>
  <si>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</si>
  <si>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</si>
  <si>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</si>
  <si>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</si>
  <si>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</si>
  <si>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</si>
  <si>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</si>
  <si>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</si>
  <si>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</si>
  <si>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</si>
  <si>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</si>
  <si>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</si>
  <si>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</si>
  <si>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</si>
  <si>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</si>
  <si>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</si>
  <si>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</si>
  <si>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</si>
  <si>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</si>
  <si>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</si>
  <si>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</si>
  <si>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</si>
  <si>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</si>
  <si>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</si>
  <si>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</si>
  <si>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</si>
  <si>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</si>
  <si>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</si>
  <si>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</si>
  <si>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</si>
  <si>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</si>
  <si>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</si>
  <si>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</si>
  <si>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</si>
  <si>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</si>
  <si>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</si>
  <si>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</si>
  <si>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</si>
  <si>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</si>
  <si>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</si>
  <si>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</si>
  <si>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</si>
  <si>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</si>
  <si>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</si>
  <si>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</si>
  <si>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</si>
  <si>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</si>
  <si>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</si>
  <si>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</si>
  <si>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</si>
  <si>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</si>
  <si>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</si>
  <si>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</si>
  <si>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</si>
  <si>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</si>
  <si>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</si>
  <si>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</si>
  <si>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</si>
  <si>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</si>
  <si>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</si>
  <si>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</si>
  <si>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</si>
  <si>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</si>
  <si>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</si>
  <si>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</si>
  <si>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</si>
  <si>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</si>
  <si>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</si>
  <si>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</si>
  <si>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</si>
  <si>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</si>
  <si>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</si>
  <si>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</si>
  <si>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</si>
  <si>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</si>
  <si>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</si>
  <si>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</si>
  <si>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</si>
  <si>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</si>
  <si>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</si>
  <si>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</si>
  <si>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</si>
  <si>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</si>
  <si>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</si>
  <si>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</si>
  <si>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</si>
  <si>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</si>
  <si>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</si>
  <si>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</si>
  <si>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</si>
  <si>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</si>
  <si>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</si>
  <si>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</si>
  <si>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</si>
  <si>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</si>
  <si>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</si>
  <si>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</si>
  <si>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</si>
  <si>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</si>
  <si>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</si>
  <si>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</si>
  <si>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</si>
  <si>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</si>
  <si>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</si>
  <si>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</si>
  <si>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</si>
  <si>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</si>
  <si>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</si>
  <si>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</si>
  <si>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</si>
  <si>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</si>
  <si>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</si>
  <si>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</si>
  <si>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</si>
  <si>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</si>
  <si>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</si>
  <si>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</si>
  <si>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</si>
  <si>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</si>
  <si>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</si>
  <si>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</si>
  <si>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</si>
  <si>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</si>
  <si>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</si>
  <si>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</si>
  <si>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</si>
  <si>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</si>
  <si>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</si>
  <si>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</si>
  <si>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</si>
  <si>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</si>
  <si>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</si>
  <si>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</si>
  <si>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</si>
  <si>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</si>
  <si>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</si>
  <si>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</si>
  <si>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</si>
  <si>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</si>
  <si>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</si>
  <si>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</si>
  <si>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</si>
  <si>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</si>
  <si>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</si>
  <si>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</si>
  <si>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</si>
  <si>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</si>
  <si>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</si>
  <si>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</si>
  <si>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</si>
  <si>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</si>
  <si>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</si>
  <si>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</si>
  <si>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</si>
  <si>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</si>
  <si>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</si>
  <si>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</si>
  <si>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</si>
  <si>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</si>
  <si>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</si>
  <si>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</si>
  <si>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</si>
  <si>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</si>
  <si>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</si>
  <si>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</si>
  <si>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</si>
  <si>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</si>
  <si>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</si>
  <si>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</si>
  <si>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</si>
  <si>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</si>
  <si>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</si>
  <si>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</si>
  <si>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</si>
  <si>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</si>
  <si>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</si>
  <si>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</si>
  <si>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</si>
  <si>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</si>
  <si>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</si>
  <si>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</si>
  <si>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</si>
  <si>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</si>
  <si>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</si>
  <si>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</si>
  <si>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</si>
  <si>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</si>
  <si>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</si>
  <si>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</si>
  <si>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</si>
  <si>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</si>
  <si>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</si>
  <si>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</si>
  <si>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</si>
  <si>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</si>
  <si>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</si>
  <si>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</si>
  <si>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</si>
  <si>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</si>
  <si>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</si>
  <si>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</si>
  <si>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</si>
  <si>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</si>
  <si>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</si>
  <si>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</si>
  <si>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</si>
  <si>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</si>
  <si>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</si>
  <si>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</si>
  <si>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</si>
  <si>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</si>
  <si>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</si>
  <si>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</si>
  <si>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</si>
  <si>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</si>
  <si>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</si>
  <si>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</si>
  <si>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</si>
  <si>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</si>
  <si>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</si>
  <si>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</si>
  <si>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</si>
  <si>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</si>
  <si>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</si>
  <si>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</si>
  <si>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</si>
  <si>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</si>
  <si>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</si>
  <si>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</si>
  <si>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</si>
  <si>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</si>
  <si>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</si>
  <si>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</si>
  <si>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</si>
  <si>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</si>
  <si>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</si>
  <si>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</si>
  <si>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</si>
  <si>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</si>
  <si>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</si>
  <si>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</si>
  <si>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</si>
  <si>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</si>
  <si>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</si>
  <si>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</si>
  <si>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</si>
  <si>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</si>
  <si>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</si>
  <si>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</si>
  <si>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</si>
  <si>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</si>
  <si>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</si>
  <si>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</si>
  <si>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</si>
  <si>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</si>
  <si>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</si>
  <si>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</si>
  <si>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</si>
  <si>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</si>
  <si>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</si>
  <si>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</si>
  <si>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</si>
  <si>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</si>
  <si>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</si>
  <si>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</si>
  <si>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</si>
  <si>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</si>
  <si>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</si>
  <si>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</si>
  <si>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</si>
  <si>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</si>
  <si>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</si>
  <si>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</si>
  <si>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</si>
  <si>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</si>
  <si>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</si>
  <si>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</si>
  <si>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</si>
  <si>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</si>
  <si>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</si>
  <si>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</si>
  <si>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</si>
  <si>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</si>
  <si>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</si>
  <si>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</si>
  <si>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</si>
  <si>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</si>
  <si>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</si>
  <si>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</si>
  <si>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</si>
  <si>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</si>
  <si>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</si>
  <si>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</si>
  <si>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</si>
  <si>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</si>
  <si>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</si>
  <si>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</si>
  <si>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</si>
  <si>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</si>
  <si>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</si>
  <si>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</si>
  <si>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</si>
  <si>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</si>
  <si>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</si>
  <si>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</si>
  <si>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</si>
  <si>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</si>
  <si>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</si>
  <si>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</si>
  <si>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</si>
  <si>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</si>
  <si>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</si>
  <si>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</si>
  <si>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</si>
  <si>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</si>
  <si>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</si>
  <si>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</si>
  <si>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</si>
  <si>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</si>
  <si>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</si>
  <si>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</si>
  <si>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</si>
  <si>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</si>
  <si>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</si>
  <si>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</si>
  <si>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</si>
  <si>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</si>
  <si>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</si>
  <si>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</si>
  <si>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</si>
  <si>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</si>
  <si>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</si>
  <si>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</si>
  <si>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</si>
  <si>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</si>
  <si>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</si>
  <si>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</si>
  <si>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</si>
  <si>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</si>
  <si>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</si>
  <si>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</si>
  <si>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</si>
  <si>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</si>
  <si>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</si>
  <si>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</si>
  <si>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</si>
  <si>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</si>
  <si>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</si>
  <si>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</si>
  <si>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</si>
  <si>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</si>
  <si>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</si>
  <si>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</si>
  <si>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</si>
  <si>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</si>
  <si>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</si>
  <si>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</si>
  <si>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</si>
  <si>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</si>
  <si>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</si>
  <si>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</si>
  <si>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</si>
  <si>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</si>
  <si>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</si>
  <si>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</si>
  <si>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</si>
  <si>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</si>
  <si>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</si>
  <si>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</si>
  <si>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</si>
  <si>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</si>
  <si>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</si>
  <si>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</si>
  <si>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</si>
  <si>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</si>
  <si>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</si>
  <si>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</si>
  <si>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</si>
  <si>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</si>
  <si>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</si>
  <si>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</si>
  <si>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</si>
  <si>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</si>
  <si>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</si>
  <si>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</si>
  <si>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</si>
  <si>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</si>
  <si>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</si>
  <si>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</si>
  <si>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</si>
  <si>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</si>
  <si>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</si>
  <si>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</si>
  <si>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</si>
  <si>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</si>
  <si>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</si>
  <si>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</si>
  <si>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</si>
  <si>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</si>
  <si>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</si>
  <si>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</si>
  <si>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</si>
  <si>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</si>
  <si>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</si>
  <si>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</si>
  <si>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</si>
  <si>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</si>
  <si>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</si>
  <si>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</si>
  <si>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</si>
  <si>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</si>
  <si>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</si>
  <si>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</si>
  <si>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</si>
  <si>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</si>
  <si>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</si>
  <si>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</si>
  <si>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</si>
  <si>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</si>
  <si>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</si>
  <si>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</si>
  <si>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</si>
  <si>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</si>
  <si>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</si>
  <si>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</si>
  <si>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</si>
  <si>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</si>
  <si>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</si>
  <si>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</si>
  <si>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</si>
  <si>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</si>
  <si>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</si>
  <si>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</si>
  <si>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</si>
  <si>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</si>
  <si>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</si>
  <si>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</si>
  <si>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</si>
  <si>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</si>
  <si>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</si>
  <si>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</si>
  <si>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</si>
  <si>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</si>
  <si>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</si>
  <si>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</si>
  <si>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</si>
  <si>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</si>
  <si>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</si>
  <si>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</si>
  <si>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</si>
  <si>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</si>
  <si>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</si>
  <si>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</si>
  <si>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</si>
  <si>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</si>
  <si>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</si>
  <si>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</si>
  <si>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</si>
  <si>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</si>
  <si>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</si>
  <si>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</si>
  <si>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</si>
  <si>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</si>
  <si>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</si>
  <si>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</si>
  <si>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</si>
  <si>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</si>
  <si>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</si>
  <si>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</si>
  <si>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</si>
  <si>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</si>
  <si>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</si>
  <si>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</si>
  <si>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</si>
  <si>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</si>
  <si>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</si>
  <si>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</si>
  <si>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</si>
  <si>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</si>
  <si>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</si>
  <si>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</si>
  <si>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</si>
  <si>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</si>
  <si>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</si>
  <si>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</si>
  <si>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</si>
  <si>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</si>
  <si>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</si>
  <si>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</si>
  <si>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</si>
  <si>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</si>
  <si>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</si>
  <si>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</si>
  <si>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</si>
  <si>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</si>
  <si>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</si>
  <si>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</si>
  <si>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</si>
  <si>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</si>
  <si>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</si>
  <si>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</si>
  <si>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</si>
  <si>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</si>
  <si>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</si>
  <si>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</si>
  <si>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</si>
  <si>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</si>
  <si>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</si>
  <si>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</si>
  <si>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</si>
  <si>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</si>
  <si>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</si>
  <si>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</si>
  <si>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</si>
  <si>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</si>
  <si>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</si>
  <si>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</si>
  <si>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</si>
  <si>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</si>
  <si>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</si>
  <si>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</si>
  <si>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</si>
  <si>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</si>
  <si>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</si>
  <si>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</si>
  <si>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</si>
  <si>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</si>
  <si>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</si>
  <si>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</si>
  <si>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</si>
  <si>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</si>
  <si>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</si>
  <si>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</si>
  <si>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</si>
  <si>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</si>
  <si>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</si>
  <si>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</si>
  <si>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</si>
  <si>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</si>
  <si>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</si>
  <si>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</si>
  <si>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</si>
  <si>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</si>
  <si>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</si>
  <si>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</si>
  <si>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</si>
  <si>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</si>
  <si>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</si>
  <si>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</si>
  <si>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</si>
  <si>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</si>
  <si>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</si>
  <si>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</si>
  <si>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</si>
  <si>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</si>
  <si>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</si>
  <si>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</si>
  <si>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</si>
  <si>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</si>
  <si>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</si>
  <si>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</si>
  <si>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</si>
  <si>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</si>
  <si>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</si>
  <si>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</si>
  <si>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</si>
  <si>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</si>
  <si>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</si>
  <si>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</si>
  <si>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</si>
  <si>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</si>
  <si>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</si>
  <si>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</si>
  <si>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</si>
  <si>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</si>
  <si>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</si>
  <si>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</si>
  <si>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</si>
  <si>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</si>
  <si>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</si>
  <si>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</si>
  <si>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</si>
  <si>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</si>
  <si>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</si>
  <si>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</si>
  <si>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</si>
  <si>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</si>
  <si>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</si>
  <si>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</si>
  <si>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</si>
  <si>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</si>
  <si>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</si>
  <si>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</si>
  <si>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</si>
  <si>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</si>
  <si>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</si>
  <si>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</si>
  <si>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</si>
  <si>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</si>
  <si>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</si>
  <si>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</si>
  <si>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</si>
  <si>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</si>
  <si>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</si>
  <si>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</si>
  <si>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</si>
  <si>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</si>
  <si>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</si>
  <si>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</si>
  <si>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</si>
  <si>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</si>
  <si>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</si>
  <si>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</si>
  <si>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</si>
  <si>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</si>
  <si>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</si>
  <si>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</si>
  <si>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</si>
  <si>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</si>
  <si>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</si>
  <si>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</si>
  <si>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</si>
  <si>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</si>
  <si>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</si>
  <si>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</si>
  <si>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</si>
  <si>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</si>
  <si>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</si>
  <si>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</si>
  <si>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</si>
  <si>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</si>
  <si>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</si>
  <si>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</si>
  <si>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</si>
  <si>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</si>
  <si>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</si>
  <si>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</si>
  <si>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</si>
  <si>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</si>
  <si>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</si>
  <si>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</si>
  <si>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</si>
  <si>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</si>
  <si>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</si>
  <si>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</si>
  <si>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</si>
  <si>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</si>
  <si>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</si>
  <si>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</si>
  <si>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</si>
  <si>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</si>
  <si>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</si>
  <si>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</si>
  <si>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</si>
  <si>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</si>
  <si>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</si>
  <si>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</si>
  <si>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</si>
  <si>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</si>
  <si>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</si>
  <si>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</si>
  <si>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</si>
  <si>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</si>
  <si>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</si>
  <si>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</si>
  <si>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</si>
  <si>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</si>
  <si>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</si>
  <si>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</si>
  <si>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</si>
  <si>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</si>
  <si>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</si>
  <si>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</si>
  <si>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</si>
  <si>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</si>
  <si>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</si>
  <si>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</si>
  <si>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</si>
  <si>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</si>
  <si>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</si>
  <si>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</si>
  <si>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</si>
  <si>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</si>
  <si>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</si>
  <si>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</si>
  <si>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</si>
  <si>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</si>
  <si>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</si>
  <si>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</si>
  <si>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</si>
  <si>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</si>
  <si>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</si>
  <si>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</si>
  <si>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</si>
  <si>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</si>
  <si>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</si>
  <si>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</si>
  <si>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</si>
  <si>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</si>
  <si>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</si>
  <si>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</si>
  <si>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</si>
  <si>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</si>
  <si>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</si>
  <si>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</si>
  <si>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</si>
  <si>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</si>
  <si>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</si>
  <si>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</si>
  <si>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</si>
  <si>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</si>
  <si>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</si>
  <si>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</si>
  <si>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</si>
  <si>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</si>
  <si>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</si>
  <si>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</si>
  <si>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</si>
  <si>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</si>
  <si>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</si>
  <si>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</si>
  <si>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</si>
  <si>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</si>
  <si>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</si>
  <si>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</si>
  <si>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</si>
  <si>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</si>
  <si>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</si>
  <si>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</si>
  <si>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</si>
  <si>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</si>
  <si>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</si>
  <si>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</si>
  <si>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</si>
  <si>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</si>
  <si>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</si>
  <si>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</si>
  <si>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</si>
  <si>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</si>
  <si>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</si>
  <si>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</si>
  <si>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</si>
  <si>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</si>
  <si>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</si>
  <si>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</si>
  <si>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</si>
  <si>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</si>
  <si>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</si>
  <si>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</si>
  <si>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</si>
  <si>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</si>
  <si>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</si>
  <si>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</si>
  <si>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</si>
  <si>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</si>
  <si>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</si>
  <si>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</si>
  <si>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</si>
  <si>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</si>
  <si>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</si>
  <si>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</si>
  <si>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</si>
  <si>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</si>
  <si>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</si>
  <si>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</si>
  <si>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</si>
  <si>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</si>
  <si>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</si>
  <si>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</si>
  <si>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</si>
  <si>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</si>
  <si>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</si>
  <si>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</si>
  <si>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</si>
  <si>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</si>
  <si>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</si>
  <si>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</si>
  <si>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</si>
  <si>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</si>
  <si>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</si>
  <si>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</si>
  <si>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</si>
  <si>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</si>
  <si>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</si>
  <si>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</si>
  <si>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</si>
  <si>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</si>
  <si>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</si>
  <si>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</si>
  <si>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</si>
  <si>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</si>
  <si>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</si>
  <si>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</si>
  <si>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</si>
  <si>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</si>
  <si>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</si>
  <si>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</si>
  <si>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</si>
  <si>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</si>
  <si>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</si>
  <si>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</si>
  <si>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</si>
  <si>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</si>
  <si>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</si>
  <si>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</si>
  <si>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</si>
  <si>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</si>
  <si>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</si>
  <si>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</si>
  <si>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</si>
  <si>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</si>
  <si>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</si>
  <si>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</si>
  <si>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</si>
  <si>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</si>
  <si>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</si>
  <si>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</si>
  <si>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</si>
  <si>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</si>
  <si>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</si>
  <si>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</si>
  <si>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</si>
  <si>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</si>
  <si>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</si>
  <si>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</si>
  <si>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</si>
  <si>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</si>
  <si>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</si>
  <si>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</si>
  <si>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</si>
  <si>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</si>
  <si>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</si>
  <si>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</si>
  <si>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</si>
  <si>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</si>
  <si>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</si>
  <si>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</si>
  <si>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</si>
  <si>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</si>
  <si>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</si>
  <si>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</si>
  <si>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</si>
  <si>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</si>
  <si>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</si>
  <si>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</si>
  <si>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</si>
  <si>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</si>
  <si>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</si>
  <si>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</si>
  <si>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</si>
  <si>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</si>
  <si>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</si>
  <si>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</si>
  <si>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</si>
  <si>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</si>
  <si>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</si>
  <si>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</si>
  <si>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</si>
  <si>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</si>
  <si>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</si>
  <si>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</si>
  <si>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</si>
  <si>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</si>
  <si>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</si>
  <si>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</si>
  <si>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</si>
  <si>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</si>
  <si>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</si>
  <si>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</si>
  <si>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</si>
  <si>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</si>
  <si>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</si>
  <si>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</si>
  <si>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</si>
  <si>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</si>
  <si>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</si>
  <si>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</si>
  <si>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</si>
  <si>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</si>
  <si>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</si>
  <si>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</si>
  <si>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</si>
  <si>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</si>
  <si>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</si>
  <si>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</si>
  <si>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</si>
  <si>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</si>
  <si>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</si>
  <si>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</si>
  <si>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</si>
  <si>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</si>
  <si>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</si>
  <si>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</si>
  <si>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</si>
  <si>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</si>
  <si>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</si>
  <si>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</si>
  <si>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</si>
  <si>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</si>
  <si>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</si>
  <si>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</si>
  <si>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</si>
  <si>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</si>
  <si>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</si>
  <si>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</si>
  <si>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</si>
  <si>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</si>
  <si>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</si>
  <si>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</si>
  <si>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</si>
  <si>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</si>
  <si>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</si>
  <si>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</si>
  <si>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</si>
  <si>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</si>
  <si>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</si>
  <si>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</si>
  <si>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</si>
  <si>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</si>
  <si>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</si>
  <si>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</si>
  <si>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</si>
  <si>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</si>
  <si>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</si>
  <si>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</si>
  <si>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</si>
  <si>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</si>
  <si>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</si>
  <si>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</si>
  <si>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</si>
  <si>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</si>
  <si>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</si>
  <si>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</si>
  <si>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</si>
  <si>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</si>
  <si>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</si>
  <si>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</si>
  <si>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</si>
  <si>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</si>
  <si>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</si>
  <si>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</si>
  <si>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</si>
  <si>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</si>
  <si>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</si>
  <si>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</si>
  <si>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</si>
  <si>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</si>
  <si>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</si>
  <si>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</si>
  <si>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</si>
  <si>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</si>
  <si>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</si>
  <si>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</si>
  <si>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</si>
  <si>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</si>
  <si>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</si>
  <si>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</si>
  <si>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</si>
  <si>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</si>
  <si>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</si>
  <si>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</si>
  <si>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</si>
  <si>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</si>
  <si>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</si>
  <si>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</si>
  <si>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</si>
  <si>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</si>
  <si>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</si>
  <si>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</si>
  <si>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</si>
  <si>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</si>
  <si>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</si>
  <si>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</si>
  <si>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</si>
  <si>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</si>
  <si>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</si>
  <si>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</si>
  <si>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</si>
  <si>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</si>
  <si>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</si>
  <si>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</si>
  <si>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</si>
  <si>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</si>
  <si>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</si>
  <si>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</si>
  <si>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</si>
  <si>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</si>
  <si>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</si>
  <si>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</si>
  <si>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</si>
  <si>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</si>
  <si>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</si>
  <si>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</si>
  <si>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</si>
  <si>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</si>
  <si>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</si>
  <si>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</si>
  <si>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</si>
  <si>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</si>
  <si>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</si>
  <si>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</si>
  <si>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</si>
  <si>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</si>
  <si>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</si>
  <si>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</si>
  <si>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</si>
  <si>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</si>
  <si>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</si>
  <si>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</si>
  <si>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</si>
  <si>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</si>
  <si>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</si>
  <si>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</si>
  <si>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</si>
  <si>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</si>
  <si>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</si>
  <si>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</si>
  <si>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</si>
  <si>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</si>
  <si>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</si>
  <si>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</si>
  <si>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</si>
  <si>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</si>
  <si>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</si>
  <si>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</si>
  <si>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</si>
  <si>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</si>
  <si>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</si>
  <si>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</si>
  <si>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</si>
  <si>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</si>
  <si>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</si>
  <si>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</si>
  <si>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</si>
  <si>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</si>
  <si>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</si>
  <si>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</si>
  <si>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</si>
  <si>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</si>
  <si>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</si>
  <si>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</si>
  <si>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</si>
  <si>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</si>
  <si>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</si>
  <si>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</si>
  <si>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</si>
  <si>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</si>
  <si>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</si>
  <si>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</si>
  <si>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</si>
  <si>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</si>
  <si>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</si>
  <si>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</si>
  <si>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</si>
  <si>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</si>
  <si>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</si>
  <si>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</si>
  <si>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</si>
  <si>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</si>
  <si>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</si>
  <si>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</si>
  <si>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</si>
  <si>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</si>
  <si>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</si>
  <si>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</si>
  <si>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</si>
  <si>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</si>
  <si>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</si>
  <si>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</si>
  <si>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</si>
  <si>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</si>
  <si>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</si>
  <si>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</si>
  <si>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</si>
  <si>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</si>
  <si>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</si>
  <si>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</si>
  <si>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</si>
  <si>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</si>
  <si>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</si>
  <si>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</si>
  <si>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</si>
  <si>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</si>
  <si>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</si>
  <si>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</si>
  <si>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</si>
  <si>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</si>
  <si>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</si>
  <si>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</si>
  <si>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</si>
  <si>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</si>
  <si>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</si>
  <si>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</si>
  <si>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</si>
  <si>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</si>
  <si>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</si>
  <si>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</si>
  <si>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</si>
  <si>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</si>
  <si>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</si>
  <si>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</si>
  <si>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</si>
  <si>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</si>
  <si>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</si>
  <si>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</si>
  <si>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</si>
  <si>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</si>
  <si>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</si>
  <si>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</si>
  <si>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</si>
  <si>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</si>
  <si>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</si>
  <si>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</si>
  <si>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</si>
  <si>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</si>
  <si>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</si>
  <si>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</si>
  <si>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</si>
  <si>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</si>
  <si>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</si>
  <si>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</si>
  <si>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</si>
  <si>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</si>
  <si>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</si>
  <si>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</si>
  <si>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</si>
  <si>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</si>
  <si>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</si>
  <si>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</si>
  <si>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</si>
  <si>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</si>
  <si>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</si>
  <si>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</si>
  <si>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</si>
  <si>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</si>
  <si>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</si>
  <si>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</si>
  <si>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</si>
  <si>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</si>
  <si>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</si>
  <si>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</si>
  <si>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</si>
  <si>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</si>
  <si>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</si>
  <si>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</si>
  <si>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</si>
  <si>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</si>
  <si>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</si>
  <si>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</si>
  <si>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</si>
  <si>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</si>
  <si>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</si>
  <si>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</si>
  <si>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</si>
  <si>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</si>
  <si>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</si>
  <si>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</si>
  <si>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</si>
  <si>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</si>
  <si>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</si>
  <si>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</si>
  <si>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</si>
  <si>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</si>
  <si>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</si>
  <si>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</si>
  <si>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</si>
  <si>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</si>
  <si>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</si>
  <si>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</si>
  <si>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</si>
  <si>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</si>
  <si>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</si>
  <si>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</si>
  <si>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</si>
  <si>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</si>
  <si>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</si>
  <si>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</si>
  <si>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</si>
  <si>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</si>
  <si>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</si>
  <si>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</si>
  <si>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</si>
  <si>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</si>
  <si>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</si>
  <si>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</si>
  <si>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</si>
  <si>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</si>
  <si>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</si>
  <si>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</si>
  <si>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</si>
  <si>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</si>
  <si>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</si>
  <si>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</si>
  <si>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</si>
  <si>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</si>
  <si>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</si>
  <si>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</si>
  <si>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</si>
  <si>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</si>
  <si>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</si>
  <si>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</si>
  <si>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</si>
  <si>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</si>
  <si>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</si>
  <si>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</si>
  <si>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</si>
  <si>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</si>
  <si>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</si>
  <si>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</si>
  <si>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</si>
  <si>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</si>
  <si>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</si>
  <si>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</si>
  <si>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</si>
  <si>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</si>
  <si>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</si>
  <si>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</si>
  <si>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</si>
  <si>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</si>
  <si>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</si>
  <si>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</si>
  <si>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</si>
  <si>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</si>
  <si>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</si>
  <si>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</si>
  <si>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</si>
  <si>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</si>
  <si>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</si>
  <si>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</si>
  <si>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</si>
  <si>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</si>
  <si>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</si>
  <si>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</si>
  <si>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</si>
  <si>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</si>
  <si>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</si>
  <si>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</si>
  <si>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</si>
  <si>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</si>
  <si>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</si>
  <si>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</si>
  <si>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</si>
  <si>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</si>
  <si>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</si>
  <si>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</si>
  <si>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</si>
  <si>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</si>
  <si>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</si>
  <si>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</si>
  <si>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</si>
  <si>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</si>
  <si>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</si>
  <si>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</si>
  <si>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</si>
  <si>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</si>
  <si>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</si>
  <si>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</si>
  <si>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</si>
  <si>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</si>
  <si>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</si>
  <si>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</si>
  <si>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</si>
  <si>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</si>
  <si>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</si>
  <si>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</si>
  <si>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</si>
  <si>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</si>
  <si>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</si>
  <si>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</si>
  <si>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</si>
  <si>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</si>
  <si>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</si>
  <si>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</si>
  <si>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</si>
  <si>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</si>
  <si>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</si>
  <si>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</si>
  <si>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</si>
  <si>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</si>
  <si>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</si>
  <si>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</si>
  <si>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</si>
  <si>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</si>
  <si>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</si>
  <si>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</si>
  <si>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</si>
  <si>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</si>
  <si>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</si>
  <si>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</si>
  <si>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</si>
  <si>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</si>
  <si>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</si>
  <si>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</si>
  <si>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</si>
  <si>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</si>
  <si>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</si>
  <si>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</si>
  <si>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</si>
  <si>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</si>
  <si>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</si>
  <si>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</si>
  <si>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</si>
  <si>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</si>
  <si>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</si>
  <si>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</si>
  <si>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</si>
  <si>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</si>
  <si>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</si>
  <si>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</si>
  <si>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</si>
  <si>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</si>
  <si>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</si>
  <si>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</si>
  <si>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</si>
  <si>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</si>
  <si>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</si>
  <si>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</si>
  <si>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</si>
  <si>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</si>
  <si>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</si>
  <si>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</si>
  <si>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</si>
  <si>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</si>
  <si>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</si>
  <si>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</si>
  <si>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</si>
  <si>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</si>
  <si>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</si>
  <si>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</si>
  <si>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</si>
  <si>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</si>
  <si>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</si>
  <si>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</si>
  <si>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</si>
  <si>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</si>
  <si>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</si>
  <si>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</si>
  <si>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</si>
  <si>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</si>
  <si>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</si>
  <si>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</si>
  <si>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</si>
  <si>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</si>
  <si>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</si>
  <si>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</si>
  <si>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</si>
  <si>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</si>
  <si>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</si>
  <si>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</si>
  <si>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</si>
  <si>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</si>
  <si>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</si>
  <si>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</si>
  <si>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</si>
  <si>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</si>
  <si>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</si>
  <si>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</si>
  <si>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</si>
  <si>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</si>
  <si>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</si>
  <si>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</si>
  <si>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</si>
  <si>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</si>
  <si>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</si>
  <si>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</si>
  <si>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</si>
  <si>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</si>
  <si>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</si>
  <si>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</si>
  <si>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</si>
  <si>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</si>
  <si>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</si>
  <si>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</si>
  <si>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</si>
  <si>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</si>
  <si>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</si>
  <si>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</si>
  <si>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</si>
  <si>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</si>
  <si>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</si>
  <si>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</si>
  <si>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</si>
  <si>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</si>
  <si>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</si>
  <si>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</si>
  <si>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</si>
  <si>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</si>
  <si>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</si>
  <si>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</si>
  <si>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</si>
  <si>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</si>
  <si>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</si>
  <si>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</si>
  <si>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</si>
  <si>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</si>
  <si>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</si>
  <si>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</si>
  <si>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</si>
  <si>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</si>
  <si>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</si>
  <si>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</si>
  <si>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</si>
  <si>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</si>
  <si>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</si>
  <si>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</si>
  <si>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</si>
  <si>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</si>
  <si>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</si>
  <si>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</si>
  <si>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</si>
  <si>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</si>
  <si>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</si>
  <si>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</si>
  <si>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</si>
  <si>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</si>
  <si>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</si>
  <si>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</si>
  <si>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</si>
  <si>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</si>
  <si>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</si>
  <si>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</si>
  <si>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</si>
  <si>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</si>
  <si>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</si>
  <si>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</si>
  <si>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</si>
  <si>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</si>
  <si>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</si>
  <si>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</si>
  <si>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</si>
  <si>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</si>
  <si>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</si>
  <si>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</si>
  <si>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</si>
  <si>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</si>
  <si>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</si>
  <si>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</si>
  <si>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</si>
  <si>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</si>
  <si>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</si>
  <si>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</si>
  <si>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</si>
  <si>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</si>
  <si>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</si>
  <si>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</si>
  <si>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</si>
  <si>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</si>
  <si>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</si>
  <si>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</si>
  <si>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</si>
  <si>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</si>
  <si>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</si>
  <si>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</si>
  <si>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</si>
  <si>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</si>
  <si>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</si>
  <si>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</si>
  <si>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</si>
  <si>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</si>
  <si>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</si>
  <si>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</si>
  <si>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</si>
  <si>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</si>
  <si>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</si>
  <si>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</si>
  <si>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</si>
  <si>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</si>
  <si>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</si>
  <si>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</si>
  <si>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</si>
  <si>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</si>
  <si>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</si>
  <si>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</si>
  <si>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</si>
  <si>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</si>
  <si>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</si>
  <si>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</si>
  <si>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</si>
  <si>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</si>
  <si>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</si>
  <si>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</si>
  <si>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</si>
  <si>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</si>
  <si>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</si>
  <si>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</si>
  <si>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</si>
  <si>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</si>
  <si>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</si>
  <si>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</si>
  <si>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</si>
  <si>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</si>
  <si>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</si>
  <si>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</si>
  <si>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</si>
  <si>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</si>
  <si>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</si>
  <si>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</si>
  <si>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</si>
  <si>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</si>
  <si>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</si>
  <si>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</si>
  <si>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</si>
  <si>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</si>
  <si>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</si>
  <si>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</si>
  <si>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</si>
  <si>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</si>
  <si>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</si>
  <si>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</si>
  <si>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</si>
  <si>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</si>
  <si>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</si>
  <si>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</si>
  <si>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</si>
  <si>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</si>
  <si>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</si>
  <si>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</si>
  <si>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</si>
  <si>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</si>
  <si>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</si>
  <si>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</si>
  <si>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</si>
  <si>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</si>
  <si>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</si>
  <si>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</si>
  <si>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</si>
  <si>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</si>
  <si>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</si>
  <si>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</si>
  <si>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</si>
  <si>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</si>
  <si>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</si>
  <si>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</si>
  <si>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</si>
  <si>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</si>
  <si>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</si>
  <si>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</si>
  <si>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</si>
  <si>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</si>
  <si>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</si>
  <si>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</si>
  <si>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</si>
  <si>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</si>
  <si>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</si>
  <si>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</si>
  <si>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</si>
  <si>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</si>
  <si>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</si>
  <si>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</si>
  <si>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</si>
  <si>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</si>
  <si>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</si>
  <si>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</si>
  <si>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</si>
  <si>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</si>
  <si>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</si>
  <si>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</si>
  <si>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</si>
  <si>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</si>
  <si>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</si>
  <si>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</si>
  <si>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</si>
  <si>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</si>
  <si>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</si>
  <si>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</si>
  <si>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</si>
  <si>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</si>
  <si>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</si>
  <si>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</si>
  <si>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</si>
  <si>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</si>
  <si>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</si>
  <si>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</si>
  <si>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</si>
  <si>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</si>
  <si>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</si>
  <si>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</si>
  <si>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</si>
  <si>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</si>
  <si>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</si>
  <si>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</si>
  <si>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</si>
  <si>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</si>
  <si>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</si>
  <si>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</si>
  <si>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</si>
  <si>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</si>
  <si>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</si>
  <si>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</si>
  <si>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</si>
  <si>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</si>
  <si>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</si>
  <si>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</si>
  <si>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</si>
  <si>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</si>
  <si>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</si>
  <si>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</si>
  <si>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</si>
  <si>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</si>
  <si>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</si>
  <si>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</si>
  <si>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</si>
  <si>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</si>
  <si>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</si>
  <si>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</si>
  <si>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</si>
  <si>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</si>
  <si>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</si>
  <si>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</si>
  <si>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</si>
  <si>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</si>
  <si>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</si>
  <si>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</si>
  <si>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</si>
  <si>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</si>
  <si>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</si>
  <si>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</si>
  <si>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</si>
  <si>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</si>
  <si>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</si>
  <si>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</si>
  <si>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</si>
  <si>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</si>
  <si>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</si>
  <si>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</si>
  <si>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</si>
  <si>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</si>
  <si>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</si>
  <si>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</si>
  <si>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</si>
  <si>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</si>
  <si>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</si>
  <si>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</si>
  <si>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</si>
  <si>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</si>
  <si>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</si>
  <si>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</si>
  <si>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</si>
  <si>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</si>
  <si>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</si>
  <si>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</si>
  <si>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</si>
  <si>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</si>
  <si>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</si>
  <si>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</si>
  <si>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</si>
  <si>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</si>
  <si>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</si>
  <si>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</si>
  <si>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</si>
  <si>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</si>
  <si>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</si>
  <si>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</si>
  <si>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</si>
  <si>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</si>
  <si>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</si>
  <si>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</si>
  <si>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</si>
  <si>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</si>
  <si>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</si>
  <si>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</si>
  <si>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</si>
  <si>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</si>
  <si>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</si>
  <si>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</si>
  <si>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</si>
  <si>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</si>
  <si>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</si>
  <si>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</si>
  <si>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</si>
  <si>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</si>
  <si>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</si>
  <si>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</si>
  <si>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</si>
  <si>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</si>
  <si>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</si>
  <si>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</si>
  <si>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</si>
  <si>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</si>
  <si>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</si>
  <si>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</si>
  <si>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</si>
  <si>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</si>
  <si>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</si>
  <si>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</si>
  <si>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</si>
  <si>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</si>
  <si>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</si>
  <si>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</si>
  <si>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</si>
  <si>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</si>
  <si>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</si>
  <si>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</si>
  <si>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</si>
  <si>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</si>
  <si>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</si>
  <si>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</si>
  <si>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</si>
  <si>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</si>
  <si>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</si>
  <si>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</si>
  <si>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</si>
  <si>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</si>
  <si>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</si>
  <si>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</si>
  <si>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</si>
  <si>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</si>
  <si>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</si>
  <si>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</si>
  <si>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</si>
  <si>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</si>
  <si>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</si>
  <si>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</si>
  <si>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</si>
  <si>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</si>
  <si>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</si>
  <si>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</si>
  <si>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</si>
  <si>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</si>
  <si>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</si>
  <si>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</si>
  <si>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</si>
  <si>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</si>
  <si>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</si>
  <si>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</si>
  <si>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</si>
  <si>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</si>
  <si>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</si>
  <si>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</si>
  <si>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</si>
  <si>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</si>
  <si>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</si>
  <si>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</si>
  <si>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</si>
  <si>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</si>
  <si>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</si>
  <si>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</si>
  <si>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</si>
  <si>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</si>
  <si>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</si>
  <si>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</si>
  <si>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</si>
  <si>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</si>
  <si>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</si>
  <si>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</si>
  <si>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</si>
  <si>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</si>
  <si>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</si>
  <si>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</si>
  <si>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</si>
  <si>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</si>
  <si>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</si>
  <si>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</si>
  <si>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</si>
  <si>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</si>
  <si>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</si>
  <si>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</si>
  <si>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</si>
  <si>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</si>
  <si>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</si>
  <si>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</si>
  <si>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</si>
  <si>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</si>
  <si>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</si>
  <si>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</si>
  <si>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</si>
  <si>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</si>
  <si>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</si>
  <si>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</si>
  <si>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</si>
  <si>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</si>
  <si>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</si>
  <si>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</si>
  <si>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</si>
  <si>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</si>
  <si>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</si>
  <si>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</si>
  <si>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</si>
  <si>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</si>
  <si>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</si>
  <si>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</si>
  <si>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</si>
  <si>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</si>
  <si>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</si>
  <si>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</si>
  <si>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</si>
  <si>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</si>
  <si>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</si>
  <si>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</si>
  <si>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</si>
  <si>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</si>
  <si>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</si>
  <si>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</si>
  <si>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</si>
  <si>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</si>
  <si>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</si>
  <si>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</si>
  <si>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</si>
  <si>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</si>
  <si>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</si>
  <si>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</si>
  <si>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</si>
  <si>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</si>
  <si>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</si>
  <si>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</si>
  <si>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</si>
  <si>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</si>
  <si>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</si>
  <si>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</si>
  <si>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</si>
  <si>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</si>
  <si>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</si>
  <si>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</si>
  <si>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</si>
  <si>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</si>
  <si>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</si>
  <si>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</si>
  <si>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</si>
  <si>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</si>
  <si>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</si>
  <si>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</si>
  <si>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</si>
  <si>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</si>
  <si>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</si>
  <si>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</si>
  <si>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</si>
  <si>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</si>
  <si>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</si>
  <si>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</si>
  <si>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</si>
  <si>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</si>
  <si>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</si>
  <si>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</si>
  <si>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</si>
  <si>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</si>
  <si>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</si>
  <si>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</si>
  <si>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</si>
  <si>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</si>
  <si>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</si>
  <si>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</si>
  <si>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</si>
  <si>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</si>
  <si>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</si>
  <si>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</si>
  <si>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</si>
  <si>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</si>
  <si>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</si>
  <si>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</si>
  <si>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</si>
  <si>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</si>
  <si>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</si>
  <si>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</si>
  <si>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</si>
  <si>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</si>
  <si>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</si>
  <si>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</si>
  <si>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</si>
  <si>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</si>
  <si>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</si>
  <si>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</si>
  <si>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</si>
  <si>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</si>
  <si>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</si>
  <si>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</si>
  <si>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</si>
  <si>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</si>
  <si>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</si>
  <si>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</si>
  <si>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</si>
  <si>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</si>
  <si>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</si>
  <si>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</si>
  <si>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</si>
  <si>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</si>
  <si>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</si>
  <si>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</si>
  <si>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</si>
  <si>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</si>
  <si>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</si>
  <si>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</si>
  <si>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</si>
  <si>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</si>
  <si>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</si>
  <si>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</si>
  <si>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</si>
  <si>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</si>
  <si>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</si>
  <si>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</si>
  <si>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</si>
  <si>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</si>
  <si>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</si>
  <si>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</si>
  <si>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</si>
  <si>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</si>
  <si>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</si>
  <si>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</si>
  <si>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</si>
  <si>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</si>
  <si>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</si>
  <si>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</si>
  <si>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</si>
  <si>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</si>
  <si>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</si>
  <si>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</si>
  <si>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</si>
  <si>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</si>
  <si>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</si>
  <si>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</si>
  <si>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</si>
  <si>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</si>
  <si>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</si>
  <si>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</si>
  <si>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</si>
  <si>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</si>
  <si>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</si>
  <si>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</si>
  <si>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</si>
  <si>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</si>
  <si>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</si>
  <si>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</si>
  <si>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</si>
  <si>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</si>
  <si>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</si>
  <si>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</si>
  <si>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</si>
  <si>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</si>
  <si>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</si>
  <si>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</si>
  <si>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</si>
  <si>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</si>
  <si>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</si>
  <si>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</si>
  <si>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</si>
  <si>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</si>
  <si>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</si>
  <si>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</si>
  <si>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</si>
  <si>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</si>
  <si>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</si>
  <si>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</si>
  <si>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</si>
  <si>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</si>
  <si>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</si>
  <si>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</si>
  <si>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</si>
  <si>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</si>
  <si>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</si>
  <si>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</si>
  <si>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</si>
  <si>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</si>
  <si>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</si>
  <si>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</si>
  <si>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</si>
  <si>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</si>
  <si>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</si>
  <si>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</si>
  <si>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</si>
  <si>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</si>
  <si>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</si>
  <si>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</si>
  <si>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</si>
  <si>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</si>
  <si>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</si>
  <si>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</si>
  <si>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</si>
  <si>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</si>
  <si>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</si>
  <si>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</si>
  <si>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</si>
  <si>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</si>
  <si>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</si>
  <si>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</si>
  <si>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</si>
  <si>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</si>
  <si>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</si>
  <si>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</si>
  <si>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</si>
  <si>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</si>
  <si>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</si>
  <si>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</si>
  <si>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</si>
  <si>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</si>
  <si>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</si>
  <si>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</si>
  <si>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</si>
  <si>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</si>
  <si>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</si>
  <si>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</si>
  <si>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</si>
  <si>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</si>
  <si>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</si>
  <si>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</si>
  <si>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</si>
  <si>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</si>
  <si>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</si>
  <si>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</si>
  <si>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</si>
  <si>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</si>
  <si>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</si>
  <si>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</si>
  <si>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</si>
  <si>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</si>
  <si>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</si>
  <si>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</si>
  <si>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</si>
  <si>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</si>
  <si>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</si>
  <si>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</si>
  <si>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</si>
  <si>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</si>
  <si>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</si>
  <si>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</si>
  <si>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</si>
  <si>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</si>
  <si>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</si>
  <si>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</si>
  <si>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</si>
  <si>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</si>
  <si>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</si>
  <si>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</si>
  <si>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</si>
  <si>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</si>
  <si>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</si>
  <si>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</si>
  <si>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</si>
  <si>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</si>
  <si>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</si>
  <si>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</si>
  <si>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</si>
  <si>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</si>
  <si>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</si>
  <si>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</si>
  <si>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</si>
  <si>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</si>
  <si>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</si>
  <si>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</si>
  <si>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</si>
  <si>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</si>
  <si>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</si>
  <si>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</si>
  <si>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</si>
  <si>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</si>
  <si>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</si>
  <si>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</si>
  <si>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</si>
  <si>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</si>
  <si>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</si>
  <si>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</si>
  <si>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</si>
  <si>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</si>
  <si>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</si>
  <si>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</si>
  <si>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</si>
  <si>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</si>
  <si>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</si>
  <si>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</si>
  <si>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</si>
  <si>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</si>
  <si>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</si>
  <si>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</si>
  <si>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</si>
  <si>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</si>
  <si>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</si>
  <si>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</si>
  <si>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</si>
  <si>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</si>
  <si>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</si>
  <si>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</si>
  <si>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</si>
  <si>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</si>
  <si>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</si>
  <si>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</si>
  <si>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</si>
  <si>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</si>
  <si>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</si>
  <si>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</si>
  <si>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</si>
  <si>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</si>
  <si>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</si>
  <si>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</si>
  <si>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</si>
  <si>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</si>
  <si>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</si>
  <si>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</si>
  <si>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</si>
  <si>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</si>
  <si>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</si>
  <si>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</si>
  <si>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</si>
  <si>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</si>
  <si>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</si>
  <si>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</si>
  <si>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</si>
  <si>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</si>
  <si>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</si>
  <si>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</si>
  <si>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</si>
  <si>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</si>
  <si>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</si>
  <si>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</si>
  <si>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</si>
  <si>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</si>
  <si>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</si>
  <si>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</si>
  <si>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</si>
  <si>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</si>
  <si>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</si>
  <si>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</si>
  <si>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</si>
  <si>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</si>
  <si>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</si>
  <si>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</si>
  <si>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</si>
  <si>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</si>
  <si>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</si>
  <si>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</si>
  <si>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</si>
  <si>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</si>
  <si>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</si>
  <si>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</si>
  <si>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</si>
  <si>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</si>
  <si>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</si>
  <si>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</si>
  <si>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</si>
  <si>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</si>
  <si>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</si>
  <si>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</si>
  <si>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</si>
  <si>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</si>
  <si>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</si>
  <si>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</si>
  <si>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</si>
  <si>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</si>
  <si>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</si>
  <si>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</si>
  <si>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</si>
  <si>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</si>
  <si>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</si>
  <si>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</si>
  <si>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</si>
  <si>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</si>
  <si>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</si>
  <si>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</si>
  <si>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</si>
  <si>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</si>
  <si>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</si>
  <si>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</si>
  <si>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</si>
  <si>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</si>
  <si>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</si>
  <si>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</si>
  <si>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</si>
  <si>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</si>
  <si>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</si>
  <si>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</si>
  <si>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</si>
  <si>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</si>
  <si>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</si>
  <si>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</si>
  <si>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</si>
  <si>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</si>
  <si>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</si>
  <si>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</si>
  <si>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</si>
  <si>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</si>
  <si>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</si>
  <si>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</si>
  <si>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</si>
  <si>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</si>
  <si>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</si>
  <si>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</si>
  <si>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</si>
  <si>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</si>
  <si>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</si>
  <si>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</si>
  <si>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</si>
  <si>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</si>
  <si>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</si>
  <si>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</si>
  <si>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</si>
  <si>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</si>
  <si>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</si>
  <si>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</si>
  <si>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</si>
  <si>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</si>
  <si>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</si>
  <si>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</si>
  <si>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</si>
  <si>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</si>
  <si>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</si>
  <si>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</si>
  <si>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</si>
  <si>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</si>
  <si>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</si>
  <si>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</si>
  <si>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</si>
  <si>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</si>
  <si>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</si>
  <si>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</si>
  <si>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</si>
  <si>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</si>
  <si>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</si>
  <si>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</si>
  <si>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</si>
  <si>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</si>
  <si>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</si>
  <si>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</si>
  <si>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</si>
  <si>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</si>
  <si>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</si>
  <si>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</si>
  <si>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</si>
  <si>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</si>
  <si>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</si>
  <si>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</si>
  <si>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</si>
  <si>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</si>
  <si>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</si>
  <si>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</si>
  <si>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</si>
  <si>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</si>
  <si>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</si>
  <si>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</si>
  <si>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</si>
  <si>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</si>
  <si>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</si>
  <si>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</si>
  <si>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</si>
  <si>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</si>
  <si>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</si>
  <si>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</si>
  <si>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</si>
  <si>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</si>
  <si>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</si>
  <si>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</si>
  <si>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</si>
  <si>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</si>
  <si>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</si>
  <si>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</si>
  <si>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</si>
  <si>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</si>
  <si>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</si>
  <si>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</si>
  <si>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</si>
  <si>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</si>
  <si>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</si>
  <si>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</si>
  <si>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</si>
  <si>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</si>
  <si>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</si>
  <si>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</si>
  <si>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</si>
  <si>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</si>
  <si>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</si>
  <si>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</si>
  <si>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</si>
  <si>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</si>
  <si>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</si>
  <si>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</si>
  <si>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</si>
  <si>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</si>
  <si>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</si>
  <si>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</si>
  <si>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</si>
  <si>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</si>
  <si>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</si>
  <si>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</si>
  <si>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</si>
  <si>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</si>
  <si>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</si>
  <si>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</si>
  <si>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</si>
  <si>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</si>
  <si>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</si>
  <si>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</si>
  <si>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</si>
  <si>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</si>
  <si>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</si>
  <si>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</si>
  <si>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</si>
  <si>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</si>
  <si>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</si>
  <si>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</si>
  <si>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</si>
  <si>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</si>
  <si>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</si>
  <si>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</si>
  <si>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</si>
  <si>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</si>
  <si>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</si>
  <si>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</si>
  <si>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</si>
  <si>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</si>
  <si>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</si>
  <si>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</si>
  <si>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</si>
  <si>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</si>
  <si>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</si>
  <si>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</si>
  <si>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</si>
  <si>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</si>
  <si>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</si>
  <si>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</si>
  <si>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</si>
  <si>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</si>
  <si>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</si>
  <si>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</si>
  <si>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</si>
  <si>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</si>
  <si>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</si>
  <si>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</si>
  <si>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</si>
  <si>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</si>
  <si>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</si>
  <si>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</si>
  <si>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</si>
  <si>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</si>
  <si>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</si>
  <si>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</si>
  <si>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</si>
  <si>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</si>
  <si>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</si>
  <si>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</si>
  <si>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</si>
  <si>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</si>
  <si>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</si>
  <si>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</si>
  <si>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</si>
  <si>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</si>
  <si>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</si>
  <si>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</si>
  <si>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</si>
  <si>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</si>
  <si>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</si>
  <si>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</si>
  <si>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</si>
  <si>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</si>
  <si>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</si>
  <si>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</si>
  <si>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</si>
  <si>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</si>
  <si>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</si>
  <si>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</si>
  <si>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</si>
  <si>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</si>
  <si>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</si>
  <si>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</si>
  <si>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</si>
  <si>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</si>
  <si>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</si>
  <si>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</si>
  <si>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</si>
  <si>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</si>
  <si>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</si>
  <si>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</si>
  <si>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</si>
  <si>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</si>
  <si>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</si>
  <si>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</si>
  <si>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</si>
  <si>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</si>
  <si>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</si>
  <si>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</si>
  <si>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</si>
  <si>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</si>
  <si>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</si>
  <si>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</si>
  <si>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</si>
  <si>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</si>
  <si>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</si>
  <si>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</si>
  <si>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</si>
  <si>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</si>
  <si>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</si>
  <si>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</si>
  <si>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</si>
  <si>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</si>
  <si>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</si>
  <si>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</si>
  <si>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</si>
  <si>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</si>
  <si>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</si>
  <si>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</si>
  <si>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</si>
  <si>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</si>
  <si>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</si>
  <si>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</si>
  <si>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</si>
  <si>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</si>
  <si>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</si>
  <si>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</si>
  <si>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</si>
  <si>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</si>
  <si>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</si>
  <si>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</si>
  <si>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</si>
  <si>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</si>
  <si>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</si>
  <si>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</si>
  <si>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</si>
  <si>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</si>
  <si>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</si>
  <si>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</si>
  <si>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</si>
  <si>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</si>
  <si>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</si>
  <si>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</si>
  <si>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</si>
  <si>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</si>
  <si>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</si>
  <si>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</si>
  <si>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</si>
  <si>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</si>
  <si>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</si>
  <si>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</si>
  <si>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</si>
  <si>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</si>
  <si>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</si>
  <si>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</si>
  <si>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</si>
  <si>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</si>
  <si>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</si>
  <si>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</si>
  <si>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</si>
  <si>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</si>
  <si>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</si>
  <si>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</si>
  <si>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</si>
  <si>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</si>
  <si>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</si>
  <si>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</si>
  <si>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</si>
  <si>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</si>
  <si>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</si>
  <si>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</si>
  <si>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</si>
  <si>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</si>
  <si>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</si>
  <si>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</si>
  <si>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</si>
  <si>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</si>
  <si>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</si>
  <si>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</si>
  <si>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</si>
  <si>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</si>
  <si>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</si>
  <si>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</si>
  <si>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</si>
  <si>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</si>
  <si>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</si>
  <si>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</si>
  <si>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</si>
  <si>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</si>
  <si>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</si>
  <si>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</si>
  <si>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</si>
  <si>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</si>
  <si>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</si>
  <si>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</si>
  <si>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</si>
  <si>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</si>
  <si>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</si>
  <si>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</si>
  <si>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</si>
  <si>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</si>
  <si>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</si>
  <si>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</si>
  <si>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</si>
  <si>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</si>
  <si>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</si>
  <si>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</si>
  <si>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</si>
  <si>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</si>
  <si>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</si>
  <si>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</si>
  <si>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</si>
  <si>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</si>
  <si>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</si>
  <si>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</si>
  <si>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</si>
  <si>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</si>
  <si>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</si>
  <si>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</si>
  <si>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</si>
  <si>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</si>
  <si>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</si>
  <si>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</si>
  <si>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</si>
  <si>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</si>
  <si>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</si>
  <si>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</si>
  <si>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</si>
  <si>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</si>
  <si>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</si>
  <si>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</si>
  <si>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</si>
  <si>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</si>
  <si>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</si>
  <si>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</si>
  <si>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</si>
  <si>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</si>
  <si>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</si>
  <si>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</si>
  <si>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</si>
  <si>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</si>
  <si>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</si>
  <si>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</si>
  <si>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</si>
  <si>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</si>
  <si>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</si>
  <si>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</si>
  <si>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</si>
  <si>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</si>
  <si>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</si>
  <si>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</si>
  <si>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</si>
  <si>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</si>
  <si>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</si>
  <si>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</si>
  <si>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</si>
  <si>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</si>
  <si>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</si>
  <si>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</si>
  <si>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</si>
  <si>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</si>
  <si>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</si>
  <si>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</si>
  <si>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</si>
  <si>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</si>
  <si>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</si>
  <si>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</si>
  <si>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</si>
  <si>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</si>
  <si>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</si>
  <si>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</si>
  <si>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</si>
  <si>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</si>
  <si>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</si>
  <si>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</si>
  <si>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</si>
  <si>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</si>
  <si>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</si>
  <si>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</si>
  <si>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</si>
  <si>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</si>
  <si>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</si>
  <si>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</si>
  <si>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</si>
  <si>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</si>
  <si>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</si>
  <si>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</si>
  <si>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</si>
  <si>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</si>
  <si>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</si>
  <si>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</si>
  <si>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</si>
  <si>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</si>
  <si>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</si>
  <si>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</si>
  <si>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</si>
  <si>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</si>
  <si>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</si>
  <si>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</si>
  <si>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</si>
  <si>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</si>
  <si>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</si>
  <si>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</si>
  <si>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</si>
  <si>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</si>
  <si>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</si>
  <si>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</si>
  <si>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</si>
  <si>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</si>
  <si>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</si>
  <si>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</si>
  <si>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</si>
  <si>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</si>
  <si>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</si>
  <si>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</si>
  <si>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</si>
  <si>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</si>
  <si>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</si>
  <si>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</si>
  <si>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</si>
  <si>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</si>
  <si>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</si>
  <si>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</si>
  <si>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</si>
  <si>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</si>
  <si>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</si>
  <si>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</si>
  <si>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</si>
  <si>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</si>
  <si>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</si>
  <si>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</si>
  <si>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</si>
  <si>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</si>
  <si>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</si>
  <si>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</si>
  <si>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</si>
  <si>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</si>
  <si>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</si>
  <si>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</si>
  <si>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</si>
  <si>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</si>
  <si>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</si>
  <si>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</si>
  <si>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</si>
  <si>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</si>
  <si>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</si>
  <si>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</si>
  <si>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</si>
  <si>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</si>
  <si>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</si>
  <si>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</si>
  <si>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</si>
  <si>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</si>
  <si>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</si>
  <si>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</si>
  <si>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</si>
  <si>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</si>
  <si>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</si>
  <si>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</si>
  <si>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</si>
  <si>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</si>
  <si>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</si>
  <si>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</si>
  <si>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</si>
  <si>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</si>
  <si>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</si>
  <si>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</si>
  <si>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</si>
  <si>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</si>
  <si>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</si>
  <si>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</si>
  <si>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</si>
  <si>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</si>
  <si>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</si>
  <si>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</si>
  <si>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</si>
  <si>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</si>
  <si>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</si>
  <si>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</si>
  <si>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</si>
  <si>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</si>
  <si>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</si>
  <si>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</si>
  <si>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</si>
  <si>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</si>
  <si>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</si>
  <si>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</si>
  <si>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</si>
  <si>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</si>
  <si>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</si>
  <si>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</si>
  <si>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</si>
  <si>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</si>
  <si>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</si>
  <si>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</si>
  <si>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</si>
  <si>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</si>
  <si>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</si>
  <si>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</si>
  <si>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</si>
  <si>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</si>
  <si>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</si>
  <si>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</si>
  <si>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</si>
  <si>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</si>
  <si>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</si>
  <si>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</si>
  <si>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</si>
  <si>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</si>
  <si>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</si>
  <si>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</si>
  <si>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</si>
  <si>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</si>
  <si>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</si>
  <si>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</si>
  <si>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</si>
  <si>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</si>
  <si>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</si>
  <si>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</si>
  <si>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</si>
  <si>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</si>
  <si>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</si>
  <si>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</si>
  <si>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</si>
  <si>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</si>
  <si>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</si>
  <si>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</si>
  <si>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</si>
  <si>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</si>
  <si>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</si>
  <si>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</si>
  <si>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</si>
  <si>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</si>
  <si>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</si>
  <si>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</si>
  <si>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</si>
  <si>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</si>
  <si>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</si>
  <si>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</si>
  <si>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</si>
  <si>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</si>
  <si>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</si>
  <si>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</si>
  <si>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</si>
  <si>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</si>
  <si>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</si>
  <si>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</si>
  <si>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</si>
  <si>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</si>
  <si>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</si>
  <si>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</si>
  <si>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</si>
  <si>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</si>
  <si>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</si>
  <si>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</si>
  <si>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</si>
  <si>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</si>
  <si>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</si>
  <si>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</si>
  <si>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</si>
  <si>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</si>
  <si>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</si>
  <si>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</si>
  <si>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</si>
  <si>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</si>
  <si>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</si>
  <si>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</si>
  <si>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</si>
  <si>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</si>
  <si>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</si>
  <si>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</si>
  <si>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</si>
  <si>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</si>
  <si>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</si>
  <si>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</si>
  <si>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</si>
  <si>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</si>
  <si>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</si>
  <si>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</si>
  <si>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</si>
  <si>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</si>
  <si>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</si>
  <si>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</si>
  <si>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</si>
  <si>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</si>
  <si>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</si>
  <si>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</si>
  <si>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</si>
  <si>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</si>
  <si>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</si>
  <si>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</si>
  <si>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</si>
  <si>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</si>
  <si>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</si>
  <si>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</si>
  <si>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</si>
  <si>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</si>
  <si>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</si>
  <si>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</si>
  <si>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</si>
  <si>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</si>
  <si>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</si>
  <si>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</si>
  <si>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</si>
  <si>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</si>
  <si>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</si>
  <si>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</si>
  <si>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</si>
  <si>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</si>
  <si>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</si>
  <si>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</si>
  <si>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</si>
  <si>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</si>
  <si>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</si>
  <si>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</si>
  <si>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</si>
  <si>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</si>
  <si>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</si>
  <si>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</si>
  <si>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</si>
  <si>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</si>
  <si>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</si>
  <si>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</si>
  <si>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</si>
  <si>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</si>
  <si>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</si>
  <si>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</si>
  <si>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</si>
  <si>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</si>
  <si>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</si>
  <si>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</si>
  <si>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</si>
  <si>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</si>
  <si>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</si>
  <si>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</si>
  <si>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</si>
  <si>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</si>
  <si>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</si>
  <si>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</si>
  <si>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</si>
  <si>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</si>
  <si>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</si>
  <si>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</si>
  <si>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</si>
  <si>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</si>
  <si>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</si>
  <si>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</si>
  <si>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</si>
  <si>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</si>
  <si>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</si>
  <si>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</si>
  <si>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</si>
  <si>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</si>
  <si>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</si>
  <si>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</si>
  <si>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</si>
  <si>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</si>
  <si>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</si>
  <si>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</si>
  <si>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</si>
  <si>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</si>
  <si>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</si>
  <si>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</si>
  <si>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</si>
  <si>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</si>
  <si>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</si>
  <si>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</si>
  <si>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</si>
  <si>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</si>
  <si>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</si>
  <si>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</si>
  <si>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</si>
  <si>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</si>
  <si>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</si>
  <si>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</si>
  <si>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</si>
  <si>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</si>
  <si>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</si>
  <si>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</si>
  <si>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</si>
  <si>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</si>
  <si>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</si>
  <si>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</si>
  <si>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</si>
  <si>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</si>
  <si>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</si>
  <si>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</si>
  <si>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</si>
  <si>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</si>
  <si>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</si>
  <si>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</si>
  <si>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</si>
  <si>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</si>
  <si>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</si>
  <si>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</si>
  <si>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</si>
  <si>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</si>
  <si>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</si>
  <si>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</si>
  <si>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</si>
  <si>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</si>
  <si>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</si>
  <si>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</si>
  <si>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</si>
  <si>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</si>
  <si>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</si>
  <si>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</si>
  <si>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</si>
  <si>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</si>
  <si>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</si>
  <si>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</si>
  <si>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</si>
  <si>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</si>
  <si>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</si>
  <si>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</si>
  <si>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</si>
  <si>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</si>
  <si>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</si>
  <si>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</si>
  <si>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</si>
  <si>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</si>
  <si>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</si>
  <si>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</si>
  <si>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</si>
  <si>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</si>
  <si>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</si>
  <si>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</si>
  <si>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</si>
  <si>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</si>
  <si>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</si>
  <si>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</si>
  <si>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</si>
  <si>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</si>
  <si>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</si>
  <si>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</si>
  <si>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</si>
  <si>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</si>
  <si>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</si>
  <si>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</si>
  <si>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</si>
  <si>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</si>
  <si>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</si>
  <si>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</si>
  <si>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</si>
  <si>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</si>
  <si>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</si>
  <si>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</si>
  <si>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</si>
  <si>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</si>
  <si>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</si>
  <si>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</si>
  <si>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</si>
  <si>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</si>
  <si>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</si>
  <si>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</si>
  <si>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</si>
  <si>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</si>
  <si>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</si>
  <si>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</si>
  <si>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</si>
  <si>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</si>
  <si>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</si>
  <si>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</si>
  <si>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</si>
  <si>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</si>
  <si>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</si>
  <si>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</si>
  <si>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</si>
  <si>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</si>
  <si>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</si>
  <si>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</si>
  <si>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</si>
  <si>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</si>
  <si>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</si>
  <si>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</si>
  <si>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</si>
  <si>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</si>
  <si>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</si>
  <si>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</si>
  <si>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</si>
  <si>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</si>
  <si>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</si>
  <si>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</si>
  <si>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</si>
  <si>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</si>
  <si>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</si>
  <si>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</si>
  <si>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</si>
  <si>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</si>
  <si>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</si>
  <si>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</si>
  <si>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</si>
  <si>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</si>
  <si>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</si>
  <si>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</si>
  <si>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</si>
  <si>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</si>
  <si>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</si>
  <si>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</si>
  <si>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</si>
  <si>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</si>
  <si>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</si>
  <si>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</si>
  <si>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</si>
  <si>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</si>
  <si>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</si>
  <si>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</si>
  <si>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</si>
  <si>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</si>
  <si>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</si>
  <si>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</si>
  <si>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</si>
  <si>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</si>
  <si>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</si>
  <si>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</si>
  <si>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</si>
  <si>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</si>
  <si>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</si>
  <si>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</si>
  <si>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</si>
  <si>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</si>
  <si>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</si>
  <si>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</si>
  <si>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</si>
  <si>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</si>
  <si>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</si>
  <si>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</si>
  <si>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</si>
  <si>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</si>
  <si>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</si>
  <si>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</si>
  <si>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</si>
  <si>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</si>
  <si>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</si>
  <si>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</si>
  <si>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</si>
  <si>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</si>
  <si>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</si>
  <si>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</si>
  <si>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</si>
  <si>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</si>
  <si>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</si>
  <si>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</si>
  <si>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</si>
  <si>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</si>
  <si>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</si>
  <si>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</si>
  <si>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</si>
  <si>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</si>
  <si>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</si>
  <si>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</si>
  <si>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</si>
  <si>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</si>
  <si>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</si>
  <si>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</si>
  <si>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</si>
  <si>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</si>
  <si>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</si>
  <si>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</si>
  <si>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</si>
  <si>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</si>
  <si>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</si>
  <si>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</si>
  <si>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</si>
  <si>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</si>
  <si>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</si>
  <si>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</si>
  <si>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</si>
  <si>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</si>
  <si>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</si>
  <si>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</si>
  <si>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</si>
  <si>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</si>
  <si>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</si>
  <si>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</si>
  <si>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</si>
  <si>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</si>
  <si>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</si>
  <si>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</si>
  <si>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</si>
  <si>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</si>
  <si>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</si>
  <si>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</si>
  <si>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</si>
  <si>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</si>
  <si>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</si>
  <si>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</si>
  <si>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</si>
  <si>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</si>
  <si>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</si>
  <si>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</si>
  <si>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</si>
  <si>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</si>
  <si>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</si>
  <si>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</si>
  <si>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</si>
  <si>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</si>
  <si>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</si>
  <si>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</si>
  <si>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</si>
  <si>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</si>
  <si>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</si>
  <si>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</si>
  <si>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</si>
  <si>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</si>
  <si>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</si>
  <si>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</si>
  <si>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</si>
  <si>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</si>
  <si>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</si>
  <si>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</si>
  <si>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</si>
  <si>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</si>
  <si>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</si>
  <si>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</si>
  <si>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</si>
  <si>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</si>
  <si>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</si>
  <si>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</si>
  <si>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</si>
  <si>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</si>
  <si>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</si>
  <si>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</si>
  <si>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</si>
  <si>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</si>
  <si>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</si>
  <si>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</si>
  <si>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</si>
  <si>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</si>
  <si>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</si>
  <si>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</si>
  <si>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</si>
  <si>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</si>
  <si>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</si>
  <si>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</si>
  <si>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</si>
  <si>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</si>
  <si>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</si>
  <si>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</si>
  <si>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</si>
  <si>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</si>
  <si>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</si>
  <si>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</si>
  <si>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</si>
  <si>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</si>
  <si>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</si>
  <si>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</si>
  <si>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</si>
  <si>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</si>
  <si>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</si>
  <si>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</si>
  <si>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</si>
  <si>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</si>
  <si>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</si>
  <si>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</si>
  <si>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</si>
  <si>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</si>
  <si>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</si>
  <si>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</si>
  <si>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</si>
  <si>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</si>
  <si>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</si>
  <si>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</si>
  <si>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</si>
  <si>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</si>
  <si>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</si>
  <si>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</si>
  <si>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</si>
  <si>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</si>
  <si>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</si>
  <si>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</si>
  <si>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</si>
  <si>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</si>
  <si>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</si>
  <si>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</si>
  <si>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</si>
  <si>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</si>
  <si>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</si>
  <si>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</si>
  <si>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</si>
  <si>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</si>
  <si>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</si>
  <si>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</si>
  <si>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</si>
  <si>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</si>
  <si>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</si>
  <si>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</si>
  <si>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</si>
  <si>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</si>
  <si>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</si>
  <si>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</si>
  <si>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</si>
  <si>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</si>
  <si>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</si>
  <si>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</si>
  <si>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</si>
  <si>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</si>
  <si>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</si>
  <si>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</si>
  <si>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</si>
  <si>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</si>
  <si>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</si>
  <si>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</si>
  <si>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</si>
  <si>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</si>
  <si>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</si>
  <si>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</si>
  <si>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</si>
  <si>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</si>
  <si>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</si>
  <si>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</si>
  <si>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</si>
  <si>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</si>
  <si>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</si>
  <si>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</si>
  <si>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</si>
  <si>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</si>
  <si>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</si>
  <si>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</si>
  <si>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</si>
  <si>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</si>
  <si>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</si>
  <si>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</si>
  <si>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</si>
  <si>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</si>
  <si>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</si>
  <si>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</si>
  <si>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</si>
  <si>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</si>
  <si>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</si>
  <si>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</si>
  <si>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</si>
  <si>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</si>
  <si>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</si>
  <si>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</si>
  <si>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</si>
  <si>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</si>
  <si>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</si>
  <si>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</si>
  <si>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</si>
  <si>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</si>
  <si>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</si>
  <si>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</si>
  <si>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</si>
  <si>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</si>
  <si>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</si>
  <si>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</si>
  <si>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</si>
  <si>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</si>
  <si>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</si>
  <si>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</si>
  <si>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</si>
  <si>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</si>
  <si>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</si>
  <si>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</si>
  <si>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</si>
  <si>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</si>
  <si>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</si>
  <si>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</si>
  <si>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</si>
  <si>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</si>
  <si>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</si>
  <si>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</si>
  <si>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</si>
  <si>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</si>
  <si>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</si>
  <si>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</si>
  <si>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</si>
  <si>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</si>
  <si>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</si>
  <si>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</si>
  <si>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</si>
  <si>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</si>
  <si>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</si>
  <si>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</si>
  <si>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</si>
  <si>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</si>
  <si>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</si>
  <si>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</si>
  <si>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</si>
  <si>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</si>
  <si>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</si>
  <si>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</si>
  <si>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</si>
  <si>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</si>
  <si>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</si>
  <si>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</si>
  <si>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</si>
  <si>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</si>
  <si>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</si>
  <si>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</si>
  <si>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</si>
  <si>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</si>
  <si>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</si>
  <si>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</si>
  <si>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</si>
  <si>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</si>
  <si>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</si>
  <si>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</si>
  <si>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</si>
  <si>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</si>
  <si>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</si>
  <si>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</si>
  <si>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</si>
  <si>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</si>
  <si>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</si>
  <si>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</si>
  <si>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</si>
  <si>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</si>
  <si>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</si>
  <si>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</si>
  <si>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</si>
  <si>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</si>
  <si>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</si>
  <si>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</si>
  <si>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</si>
  <si>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</si>
  <si>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</si>
  <si>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</si>
  <si>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</si>
  <si>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</si>
  <si>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</si>
  <si>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</si>
  <si>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</si>
  <si>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</si>
  <si>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</si>
  <si>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</si>
  <si>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</si>
  <si>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</si>
  <si>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</si>
  <si>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</si>
  <si>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</si>
  <si>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</si>
  <si>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</si>
  <si>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</si>
  <si>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</si>
  <si>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</si>
  <si>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</si>
  <si>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</si>
  <si>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</si>
  <si>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</si>
  <si>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</si>
  <si>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</si>
  <si>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</si>
  <si>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</si>
  <si>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</si>
  <si>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</si>
  <si>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</si>
  <si>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</si>
  <si>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</si>
  <si>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</si>
  <si>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</si>
  <si>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</si>
  <si>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</si>
  <si>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</si>
  <si>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</si>
  <si>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</si>
  <si>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</si>
  <si>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</si>
  <si>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</si>
  <si>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</si>
  <si>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</si>
  <si>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</si>
  <si>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</si>
  <si>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</si>
  <si>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</si>
  <si>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</si>
  <si>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</si>
  <si>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</si>
  <si>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</si>
  <si>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</si>
  <si>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</si>
  <si>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</si>
  <si>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</si>
  <si>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</si>
  <si>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</si>
  <si>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</si>
  <si>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</si>
  <si>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</si>
  <si>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</si>
  <si>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</si>
  <si>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</si>
  <si>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</si>
  <si>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</si>
  <si>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</si>
  <si>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</si>
  <si>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</si>
  <si>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</si>
  <si>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</si>
  <si>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</si>
  <si>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</si>
  <si>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</si>
  <si>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</si>
  <si>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</si>
  <si>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</si>
  <si>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</si>
  <si>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</si>
  <si>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</si>
  <si>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</si>
  <si>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</si>
  <si>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</si>
  <si>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</si>
  <si>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</si>
  <si>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</si>
  <si>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</si>
  <si>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</si>
  <si>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</si>
  <si>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</si>
  <si>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</si>
  <si>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</si>
  <si>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</si>
  <si>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</si>
  <si>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</si>
  <si>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</si>
  <si>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</si>
  <si>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</si>
  <si>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</si>
  <si>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</si>
  <si>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</si>
  <si>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</si>
  <si>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</si>
  <si>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</si>
  <si>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</si>
  <si>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</si>
  <si>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</si>
  <si>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</si>
  <si>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</si>
  <si>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</si>
  <si>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</si>
  <si>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</si>
  <si>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</si>
  <si>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</si>
  <si>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</si>
  <si>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</si>
  <si>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</si>
  <si>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</si>
  <si>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</si>
  <si>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</si>
  <si>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</si>
  <si>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</si>
  <si>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</si>
  <si>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</si>
  <si>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</si>
  <si>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</si>
  <si>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</si>
  <si>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</si>
  <si>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</si>
  <si>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</si>
  <si>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</si>
  <si>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</si>
  <si>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</si>
  <si>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</si>
  <si>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</si>
  <si>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</si>
  <si>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</si>
  <si>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</si>
  <si>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</si>
  <si>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</si>
  <si>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</si>
  <si>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</si>
  <si>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</si>
  <si>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</si>
  <si>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</si>
  <si>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</si>
  <si>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</si>
  <si>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</si>
  <si>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</si>
  <si>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</si>
  <si>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</si>
  <si>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</si>
  <si>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</si>
  <si>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</si>
  <si>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</si>
  <si>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</si>
  <si>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</si>
  <si>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</si>
  <si>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</si>
  <si>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</si>
  <si>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</si>
  <si>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</si>
  <si>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</si>
  <si>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</si>
  <si>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</si>
  <si>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</si>
  <si>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</si>
  <si>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</si>
  <si>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</si>
  <si>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</si>
  <si>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</si>
  <si>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</si>
  <si>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</si>
  <si>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</si>
  <si>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</si>
  <si>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</si>
  <si>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</si>
  <si>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</si>
  <si>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</si>
  <si>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</si>
  <si>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</si>
  <si>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</si>
  <si>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</si>
  <si>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</si>
  <si>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</si>
  <si>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</si>
  <si>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</si>
  <si>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</si>
  <si>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</si>
  <si>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</si>
  <si>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</si>
  <si>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</si>
  <si>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</si>
  <si>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</si>
  <si>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</si>
  <si>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</si>
  <si>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</si>
  <si>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</si>
  <si>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</si>
  <si>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</si>
  <si>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</si>
  <si>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</si>
  <si>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</si>
  <si>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</si>
  <si>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</si>
  <si>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</si>
  <si>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</si>
  <si>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</si>
  <si>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</si>
  <si>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</si>
  <si>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</si>
  <si>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</si>
  <si>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</si>
  <si>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</si>
  <si>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</si>
  <si>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</si>
  <si>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</si>
  <si>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</si>
  <si>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</si>
  <si>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</si>
  <si>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</si>
  <si>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</si>
  <si>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</si>
  <si>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</si>
  <si>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</si>
  <si>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</si>
  <si>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</si>
  <si>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</si>
  <si>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</si>
  <si>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</si>
  <si>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</si>
  <si>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</si>
  <si>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</si>
  <si>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</si>
  <si>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</si>
  <si>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</si>
  <si>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</si>
  <si>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</si>
  <si>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</si>
  <si>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</si>
  <si>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</si>
  <si>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</si>
  <si>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</si>
  <si>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</si>
  <si>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</si>
  <si>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</si>
  <si>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</si>
  <si>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</si>
  <si>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</si>
  <si>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</si>
  <si>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</si>
  <si>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</si>
  <si>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</si>
  <si>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</si>
  <si>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</si>
  <si>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</si>
  <si>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</si>
  <si>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</si>
  <si>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</si>
  <si>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</si>
  <si>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</si>
  <si>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</si>
  <si>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</si>
  <si>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</si>
  <si>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</si>
  <si>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</si>
  <si>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</si>
  <si>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</si>
  <si>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</si>
  <si>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</si>
  <si>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</si>
  <si>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</si>
  <si>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</si>
  <si>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</si>
  <si>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</si>
  <si>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</si>
  <si>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</si>
  <si>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</si>
  <si>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</si>
  <si>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</si>
  <si>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</si>
  <si>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</si>
  <si>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</si>
  <si>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</si>
  <si>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</si>
  <si>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</si>
  <si>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</si>
  <si>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</si>
  <si>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</si>
  <si>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</si>
  <si>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</si>
  <si>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</si>
  <si>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</si>
  <si>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</si>
  <si>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</si>
  <si>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</si>
  <si>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</si>
  <si>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</si>
  <si>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</si>
  <si>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</si>
  <si>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</si>
  <si>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</si>
  <si>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</si>
  <si>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</si>
  <si>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</si>
  <si>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</si>
  <si>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</si>
  <si>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</si>
  <si>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</si>
  <si>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</si>
  <si>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</si>
  <si>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</si>
  <si>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</si>
  <si>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</si>
  <si>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</si>
  <si>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</si>
  <si>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</si>
  <si>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</si>
  <si>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</si>
  <si>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</si>
  <si>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</si>
  <si>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</si>
  <si>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</si>
  <si>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</si>
  <si>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</si>
  <si>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</si>
  <si>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</si>
  <si>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</si>
  <si>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</si>
  <si>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</si>
  <si>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</si>
  <si>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</si>
  <si>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</si>
  <si>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</si>
  <si>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</si>
  <si>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</si>
  <si>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</si>
  <si>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</si>
  <si>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</si>
  <si>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</si>
  <si>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</si>
  <si>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</si>
  <si>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</si>
  <si>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</si>
  <si>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</si>
  <si>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</si>
  <si>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</si>
  <si>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</si>
  <si>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</si>
  <si>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</si>
  <si>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</si>
  <si>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</si>
  <si>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</si>
  <si>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</si>
  <si>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</si>
  <si>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</si>
  <si>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</si>
  <si>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</si>
  <si>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</si>
  <si>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</si>
  <si>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</si>
  <si>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</si>
  <si>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</si>
  <si>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</si>
  <si>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</si>
  <si>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</si>
  <si>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</si>
  <si>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</si>
  <si>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</si>
  <si>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</si>
  <si>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</si>
  <si>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</si>
  <si>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</si>
  <si>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</si>
  <si>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</si>
  <si>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</si>
  <si>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</si>
  <si>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</si>
  <si>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</si>
  <si>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</si>
  <si>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</si>
  <si>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</si>
  <si>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</si>
  <si>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</si>
  <si>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</si>
  <si>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</si>
  <si>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</si>
  <si>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</si>
  <si>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</si>
  <si>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</si>
  <si>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</si>
  <si>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</si>
  <si>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</si>
  <si>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</si>
  <si>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</si>
  <si>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</si>
  <si>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</si>
  <si>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</si>
  <si>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</si>
  <si>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</si>
  <si>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</si>
  <si>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</si>
  <si>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</si>
  <si>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</si>
  <si>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</si>
  <si>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</si>
  <si>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</si>
  <si>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</si>
  <si>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</si>
  <si>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</si>
  <si>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</si>
  <si>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</si>
  <si>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</si>
  <si>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</si>
  <si>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</si>
  <si>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</si>
  <si>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</si>
  <si>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</si>
  <si>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</si>
  <si>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</si>
  <si>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</si>
  <si>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</si>
  <si>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</si>
  <si>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</si>
  <si>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</si>
  <si>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</si>
  <si>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</si>
  <si>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</si>
  <si>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</si>
  <si>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</si>
  <si>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</si>
  <si>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</si>
  <si>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</si>
  <si>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</si>
  <si>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</si>
  <si>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</si>
  <si>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</si>
  <si>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</si>
  <si>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</si>
  <si>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</si>
  <si>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</si>
  <si>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</si>
  <si>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</si>
  <si>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</si>
  <si>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</si>
  <si>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</si>
  <si>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</si>
  <si>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</si>
  <si>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</si>
  <si>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</si>
  <si>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</si>
  <si>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</si>
  <si>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</si>
  <si>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</si>
  <si>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</si>
  <si>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</si>
  <si>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</si>
  <si>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</si>
  <si>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</si>
  <si>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</si>
  <si>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</si>
  <si>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</si>
  <si>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</si>
  <si>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</si>
  <si>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</si>
  <si>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</si>
  <si>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</si>
  <si>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</si>
  <si>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</si>
  <si>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</si>
  <si>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</si>
  <si>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</si>
  <si>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</si>
  <si>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</si>
  <si>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</si>
  <si>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</si>
  <si>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</si>
  <si>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</si>
  <si>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</si>
  <si>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</si>
  <si>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</si>
  <si>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</si>
  <si>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</si>
  <si>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</si>
  <si>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</si>
  <si>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</si>
  <si>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</si>
  <si>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</si>
  <si>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</si>
  <si>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</si>
  <si>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</si>
  <si>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</si>
  <si>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</si>
  <si>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</si>
  <si>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</si>
  <si>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</si>
  <si>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</si>
  <si>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</si>
  <si>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</si>
  <si>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</si>
  <si>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</si>
  <si>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</si>
  <si>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</si>
  <si>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</si>
  <si>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</si>
  <si>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</si>
  <si>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</si>
  <si>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</si>
  <si>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</si>
  <si>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</si>
  <si>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</si>
  <si>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</si>
  <si>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</si>
  <si>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</si>
  <si>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</si>
  <si>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</si>
  <si>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</si>
  <si>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</si>
  <si>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</si>
  <si>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</si>
  <si>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</si>
  <si>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</si>
  <si>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</si>
  <si>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</si>
  <si>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</si>
  <si>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</si>
  <si>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</si>
  <si>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</si>
  <si>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</si>
  <si>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</si>
  <si>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</si>
  <si>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</si>
  <si>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</si>
  <si>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</si>
  <si>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</si>
  <si>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</si>
  <si>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</si>
  <si>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</si>
  <si>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</si>
  <si>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</si>
  <si>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</si>
  <si>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</si>
  <si>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</si>
  <si>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</si>
  <si>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</si>
  <si>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</si>
  <si>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</si>
  <si>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</si>
  <si>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</si>
  <si>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</si>
  <si>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</si>
  <si>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</si>
  <si>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</si>
  <si>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</si>
  <si>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</si>
  <si>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</si>
  <si>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</si>
  <si>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</si>
  <si>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</si>
  <si>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</si>
  <si>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</si>
  <si>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</si>
  <si>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</si>
  <si>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</si>
  <si>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</si>
  <si>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</si>
  <si>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</si>
  <si>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</si>
  <si>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</si>
  <si>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</si>
  <si>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</si>
  <si>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</si>
  <si>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</si>
  <si>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</si>
  <si>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</si>
  <si>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</si>
  <si>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</si>
  <si>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</si>
  <si>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</si>
  <si>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</si>
  <si>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</si>
  <si>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</si>
  <si>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</si>
  <si>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</si>
  <si>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</si>
  <si>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</si>
  <si>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</si>
  <si>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</si>
  <si>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</si>
  <si>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</si>
  <si>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</si>
  <si>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</si>
  <si>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</si>
  <si>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</si>
  <si>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</si>
  <si>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</si>
  <si>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</si>
  <si>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</si>
  <si>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</si>
  <si>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</si>
  <si>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</si>
  <si>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</si>
  <si>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</si>
  <si>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</si>
  <si>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</si>
  <si>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</si>
  <si>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</si>
  <si>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</si>
  <si>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</si>
  <si>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</si>
  <si>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</si>
  <si>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</si>
  <si>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</si>
  <si>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</si>
  <si>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</si>
  <si>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</si>
  <si>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</si>
  <si>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</si>
  <si>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</si>
  <si>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</si>
  <si>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</si>
  <si>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</si>
  <si>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</si>
  <si>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</si>
  <si>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</si>
  <si>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</si>
  <si>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</si>
  <si>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</si>
  <si>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</si>
  <si>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</si>
  <si>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</si>
  <si>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</si>
  <si>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</si>
  <si>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</si>
  <si>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</si>
  <si>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</si>
  <si>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</si>
  <si>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</si>
  <si>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</si>
  <si>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</si>
  <si>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</si>
  <si>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</si>
  <si>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</si>
  <si>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</si>
  <si>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</si>
  <si>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</si>
  <si>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</si>
  <si>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</si>
  <si>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</si>
  <si>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</si>
  <si>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</si>
  <si>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</si>
  <si>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</si>
  <si>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</si>
  <si>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</si>
  <si>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</si>
  <si>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</si>
  <si>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</si>
  <si>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</si>
  <si>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</si>
  <si>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</si>
  <si>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</si>
  <si>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</si>
  <si>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</si>
  <si>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</si>
  <si>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</si>
  <si>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</si>
  <si>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</si>
  <si>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</si>
  <si>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</si>
  <si>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</si>
  <si>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</si>
  <si>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</si>
  <si>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</si>
  <si>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</si>
  <si>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</si>
  <si>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</si>
  <si>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</si>
  <si>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</si>
  <si>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</si>
  <si>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</si>
  <si>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</si>
  <si>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</si>
  <si>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</si>
  <si>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</si>
  <si>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</si>
  <si>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</si>
  <si>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</si>
  <si>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</si>
  <si>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</si>
  <si>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</si>
  <si>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</si>
  <si>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</si>
  <si>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</si>
  <si>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</si>
  <si>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</si>
  <si>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</si>
  <si>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</si>
  <si>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</si>
  <si>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</si>
  <si>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</si>
  <si>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</si>
  <si>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</si>
  <si>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</si>
  <si>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</si>
  <si>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</si>
  <si>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</si>
  <si>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</si>
  <si>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</si>
  <si>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</si>
  <si>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</si>
  <si>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</si>
  <si>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</si>
  <si>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</si>
  <si>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</si>
  <si>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</si>
  <si>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</si>
  <si>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</si>
  <si>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</si>
  <si>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</si>
  <si>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</si>
  <si>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</si>
  <si>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</si>
  <si>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</si>
  <si>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</si>
  <si>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</si>
  <si>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</si>
  <si>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</si>
  <si>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</si>
  <si>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</si>
  <si>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</si>
  <si>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</si>
  <si>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</si>
  <si>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</si>
  <si>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</si>
  <si>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</si>
  <si>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</si>
  <si>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</si>
  <si>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</si>
  <si>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</si>
  <si>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</si>
  <si>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</si>
  <si>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</si>
  <si>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</si>
  <si>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</si>
  <si>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</si>
  <si>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</si>
  <si>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</si>
  <si>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</si>
  <si>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</si>
  <si>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</si>
  <si>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</si>
  <si>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</si>
  <si>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</si>
  <si>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</si>
  <si>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</si>
  <si>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</si>
  <si>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</si>
  <si>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</si>
  <si>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</si>
  <si>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</si>
  <si>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</si>
  <si>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</si>
  <si>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</si>
  <si>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</si>
  <si>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</si>
  <si>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</si>
  <si>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</si>
  <si>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</si>
  <si>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</si>
  <si>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</si>
  <si>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</si>
  <si>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</si>
  <si>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</si>
  <si>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</si>
  <si>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</si>
  <si>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</si>
  <si>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</si>
  <si>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</si>
  <si>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</si>
  <si>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</si>
  <si>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</si>
  <si>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</si>
  <si>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</si>
  <si>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</si>
  <si>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</si>
  <si>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</si>
  <si>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</si>
  <si>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</si>
  <si>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</si>
  <si>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</si>
  <si>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</si>
  <si>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</si>
  <si>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</si>
  <si>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</si>
  <si>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</si>
  <si>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</si>
  <si>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</si>
  <si>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</si>
  <si>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</si>
  <si>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</si>
  <si>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</si>
  <si>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</si>
  <si>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</si>
  <si>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</si>
  <si>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</si>
  <si>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</si>
  <si>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</si>
  <si>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</si>
  <si>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</si>
  <si>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</si>
  <si>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</si>
  <si>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</si>
  <si>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</si>
  <si>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</si>
  <si>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</si>
  <si>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</si>
  <si>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</si>
  <si>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</si>
  <si>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</si>
  <si>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</si>
  <si>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</si>
  <si>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</si>
  <si>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</si>
  <si>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</si>
  <si>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</si>
  <si>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</si>
  <si>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</si>
  <si>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</si>
  <si>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</si>
  <si>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</si>
  <si>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</si>
  <si>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</si>
  <si>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</si>
  <si>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</si>
  <si>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</si>
  <si>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</si>
  <si>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</si>
  <si>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</si>
  <si>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</si>
  <si>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</si>
  <si>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</si>
  <si>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</si>
  <si>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</si>
  <si>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</si>
  <si>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</si>
  <si>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</si>
  <si>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</si>
  <si>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</si>
  <si>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</si>
  <si>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</si>
  <si>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</si>
  <si>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</si>
  <si>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</si>
  <si>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</si>
  <si>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</si>
  <si>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</si>
  <si>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</si>
  <si>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</si>
  <si>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</si>
  <si>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</si>
  <si>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</si>
  <si>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</si>
  <si>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</si>
  <si>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</si>
  <si>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</si>
  <si>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</si>
  <si>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</si>
  <si>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</si>
  <si>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</si>
  <si>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</si>
  <si>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</si>
  <si>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</si>
  <si>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</si>
  <si>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</si>
  <si>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</si>
  <si>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</si>
  <si>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</si>
  <si>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</si>
  <si>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</si>
  <si>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</si>
  <si>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</si>
  <si>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</si>
  <si>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</si>
  <si>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</si>
  <si>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</si>
  <si>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</si>
  <si>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</si>
  <si>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</si>
  <si>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</si>
  <si>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</si>
  <si>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</si>
  <si>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</si>
  <si>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</si>
  <si>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</si>
  <si>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</si>
  <si>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</si>
  <si>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</si>
  <si>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</si>
  <si>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</si>
  <si>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</si>
  <si>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</si>
  <si>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</si>
  <si>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</si>
  <si>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</si>
  <si>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</si>
  <si>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</si>
  <si>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</si>
  <si>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</si>
  <si>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</si>
  <si>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</si>
  <si>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</si>
  <si>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</si>
  <si>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</si>
  <si>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</si>
  <si>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</si>
  <si>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</si>
  <si>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</si>
  <si>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</si>
  <si>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</si>
  <si>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</si>
  <si>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</si>
  <si>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</si>
  <si>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</si>
  <si>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</si>
  <si>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</si>
  <si>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</si>
  <si>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</si>
  <si>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</si>
  <si>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</si>
  <si>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</si>
  <si>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</si>
  <si>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</si>
  <si>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</si>
  <si>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</si>
  <si>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</si>
  <si>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</si>
  <si>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</si>
  <si>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</si>
  <si>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</si>
  <si>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</si>
  <si>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</si>
  <si>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</si>
  <si>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</si>
  <si>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</si>
  <si>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</si>
  <si>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</si>
  <si>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</si>
  <si>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</si>
  <si>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</si>
  <si>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</si>
  <si>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</si>
  <si>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</si>
  <si>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</si>
  <si>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</si>
  <si>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</si>
  <si>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</si>
  <si>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</si>
  <si>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</si>
  <si>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</si>
  <si>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</si>
  <si>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</si>
  <si>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</si>
  <si>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</si>
  <si>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</si>
  <si>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</si>
  <si>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</si>
  <si>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</si>
  <si>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</si>
  <si>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</si>
  <si>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</si>
  <si>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</si>
  <si>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</si>
  <si>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</si>
  <si>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</si>
  <si>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</si>
  <si>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</si>
  <si>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</si>
  <si>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</si>
  <si>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</si>
  <si>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</si>
  <si>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</si>
  <si>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</si>
  <si>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</si>
  <si>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</si>
  <si>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</si>
  <si>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</si>
  <si>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</si>
  <si>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</si>
  <si>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</si>
  <si>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</si>
  <si>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</si>
  <si>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</si>
  <si>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</si>
  <si>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</si>
  <si>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</si>
  <si>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</si>
  <si>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</si>
  <si>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</si>
  <si>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</si>
  <si>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</si>
  <si>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</si>
  <si>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</si>
  <si>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</si>
  <si>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</si>
  <si>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</si>
  <si>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</si>
  <si>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</si>
  <si>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</si>
  <si>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</si>
  <si>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</si>
  <si>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</si>
  <si>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</si>
  <si>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</si>
  <si>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</si>
  <si>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</si>
  <si>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</si>
  <si>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</si>
  <si>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</si>
  <si>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</si>
  <si>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</si>
  <si>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</si>
  <si>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</si>
  <si>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</si>
  <si>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</si>
  <si>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</si>
  <si>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</si>
  <si>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</si>
  <si>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</si>
  <si>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</si>
  <si>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</si>
  <si>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</si>
  <si>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</si>
  <si>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</si>
  <si>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</si>
  <si>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</si>
  <si>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</si>
  <si>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</si>
  <si>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</si>
  <si>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</si>
  <si>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</si>
  <si>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</si>
  <si>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</si>
  <si>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</si>
  <si>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</si>
  <si>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</si>
  <si>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</si>
  <si>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</si>
  <si>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</si>
  <si>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</si>
  <si>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</si>
  <si>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</si>
  <si>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</si>
  <si>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</si>
  <si>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</si>
  <si>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</si>
  <si>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</si>
  <si>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</si>
  <si>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</si>
  <si>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</si>
  <si>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</si>
  <si>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</si>
  <si>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</si>
  <si>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</si>
  <si>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</si>
  <si>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</si>
  <si>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</si>
  <si>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</si>
  <si>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</si>
  <si>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</si>
  <si>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</si>
  <si>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</si>
  <si>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</si>
  <si>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</si>
  <si>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</si>
  <si>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</si>
  <si>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</si>
  <si>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</si>
  <si>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</si>
  <si>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</si>
  <si>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</si>
  <si>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</si>
  <si>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</si>
  <si>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</si>
  <si>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</si>
  <si>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</si>
  <si>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</si>
  <si>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</si>
  <si>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</si>
  <si>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</si>
  <si>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</si>
  <si>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</si>
  <si>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</si>
  <si>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</si>
  <si>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</si>
  <si>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</si>
  <si>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</si>
  <si>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</si>
  <si>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</si>
  <si>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</si>
  <si>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</si>
  <si>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</si>
  <si>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</si>
  <si>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</si>
  <si>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</si>
  <si>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</si>
  <si>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</si>
  <si>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</si>
  <si>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</si>
  <si>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</si>
  <si>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</si>
  <si>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</si>
  <si>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</si>
  <si>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</si>
  <si>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</si>
  <si>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</si>
  <si>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</si>
  <si>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</si>
  <si>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</si>
  <si>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</si>
  <si>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</si>
  <si>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</si>
  <si>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</si>
  <si>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</si>
  <si>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</si>
  <si>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</si>
  <si>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</si>
  <si>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</si>
  <si>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</si>
  <si>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</si>
  <si>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</si>
  <si>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</si>
  <si>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</si>
  <si>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</si>
  <si>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</si>
  <si>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</si>
  <si>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</si>
  <si>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</si>
  <si>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</si>
  <si>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</si>
  <si>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</si>
  <si>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</si>
  <si>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</si>
  <si>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</si>
  <si>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</si>
  <si>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</si>
  <si>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</si>
  <si>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</si>
  <si>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</si>
  <si>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</si>
  <si>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</si>
  <si>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</si>
  <si>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</si>
  <si>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</si>
  <si>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</si>
  <si>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</si>
  <si>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</si>
  <si>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</si>
  <si>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</si>
  <si>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</si>
  <si>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</si>
  <si>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</si>
  <si>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</si>
  <si>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</si>
  <si>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</si>
  <si>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</si>
  <si>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</si>
  <si>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</si>
  <si>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</si>
  <si>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</si>
  <si>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</si>
  <si>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</si>
  <si>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</si>
  <si>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</si>
  <si>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</si>
  <si>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</si>
  <si>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</si>
  <si>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</si>
  <si>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</si>
  <si>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</si>
  <si>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</si>
  <si>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</si>
  <si>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</si>
  <si>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</si>
  <si>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</si>
  <si>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</si>
  <si>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</si>
  <si>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</si>
  <si>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</si>
  <si>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</si>
  <si>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</si>
  <si>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</si>
  <si>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</si>
  <si>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</si>
  <si>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</si>
  <si>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</si>
  <si>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</si>
  <si>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</si>
  <si>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</si>
  <si>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</si>
  <si>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</si>
  <si>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</si>
  <si>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</si>
  <si>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</si>
  <si>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</si>
  <si>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</si>
  <si>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</si>
  <si>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</si>
  <si>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</si>
  <si>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</si>
  <si>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</si>
  <si>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</si>
  <si>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</si>
  <si>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</si>
  <si>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</si>
  <si>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</si>
  <si>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</si>
  <si>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</si>
  <si>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</si>
  <si>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</si>
  <si>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</si>
  <si>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</si>
  <si>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</si>
  <si>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</si>
  <si>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</si>
  <si>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</si>
  <si>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</si>
  <si>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</si>
  <si>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</si>
  <si>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</si>
  <si>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</si>
  <si>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</si>
  <si>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</si>
  <si>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</si>
  <si>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</si>
  <si>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</si>
  <si>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</si>
  <si>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</si>
  <si>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</si>
  <si>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</si>
  <si>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</si>
  <si>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</si>
  <si>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</si>
  <si>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</si>
  <si>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</si>
  <si>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</si>
  <si>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</si>
  <si>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</si>
  <si>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</si>
  <si>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</si>
  <si>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</si>
  <si>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</si>
  <si>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</si>
  <si>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</si>
  <si>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</si>
  <si>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</si>
  <si>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</si>
  <si>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</si>
  <si>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</si>
  <si>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</si>
  <si>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</si>
  <si>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</si>
  <si>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</si>
  <si>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</si>
  <si>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</si>
  <si>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</si>
  <si>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</si>
  <si>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</si>
  <si>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</si>
  <si>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</si>
  <si>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</si>
  <si>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</si>
  <si>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</si>
  <si>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</si>
  <si>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</si>
  <si>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</si>
  <si>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</si>
  <si>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</si>
  <si>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</si>
  <si>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</si>
  <si>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</si>
  <si>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</si>
  <si>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</si>
  <si>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</si>
  <si>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</si>
  <si>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</si>
  <si>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</si>
  <si>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</si>
  <si>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</si>
  <si>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</si>
  <si>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</si>
  <si>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</si>
  <si>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</si>
  <si>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</si>
  <si>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</si>
  <si>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</si>
  <si>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</si>
  <si>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</si>
  <si>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</si>
  <si>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</si>
  <si>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</si>
  <si>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</si>
  <si>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</si>
  <si>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</si>
  <si>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</si>
  <si>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</si>
  <si>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</si>
  <si>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</si>
  <si>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</si>
  <si>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</si>
  <si>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</si>
  <si>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</si>
  <si>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</si>
  <si>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</si>
  <si>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</si>
  <si>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</si>
  <si>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</si>
  <si>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</si>
  <si>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</si>
  <si>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</si>
  <si>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</si>
  <si>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</si>
  <si>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</si>
  <si>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</si>
  <si>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</si>
  <si>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</si>
  <si>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</si>
  <si>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</si>
  <si>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</si>
  <si>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</si>
  <si>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</si>
  <si>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</si>
  <si>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</si>
  <si>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</si>
  <si>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</si>
  <si>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</si>
  <si>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</si>
  <si>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</si>
  <si>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</si>
  <si>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</si>
  <si>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</si>
  <si>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</si>
  <si>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</si>
  <si>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</si>
  <si>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</si>
  <si>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</si>
  <si>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</si>
  <si>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</si>
  <si>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</si>
  <si>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</si>
  <si>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</si>
  <si>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</si>
  <si>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</si>
  <si>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</si>
  <si>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</si>
  <si>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</si>
  <si>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</si>
  <si>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</si>
  <si>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</si>
  <si>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</si>
  <si>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</si>
  <si>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</si>
  <si>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</si>
  <si>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</si>
  <si>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</si>
  <si>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</si>
  <si>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</si>
  <si>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</si>
  <si>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</si>
  <si>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</si>
  <si>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</si>
  <si>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</si>
  <si>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</si>
  <si>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</si>
  <si>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</si>
  <si>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</si>
  <si>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</si>
  <si>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</si>
  <si>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</si>
  <si>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</si>
  <si>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</si>
  <si>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</si>
  <si>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</si>
  <si>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</si>
  <si>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</si>
  <si>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</si>
  <si>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</si>
  <si>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</si>
  <si>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</si>
  <si>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</si>
  <si>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</si>
  <si>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</si>
  <si>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</si>
  <si>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</si>
  <si>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</si>
  <si>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</si>
  <si>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</si>
  <si>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</si>
  <si>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</si>
  <si>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</si>
  <si>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</si>
  <si>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</si>
  <si>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</si>
  <si>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</si>
  <si>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</si>
  <si>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</si>
  <si>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</si>
  <si>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</si>
  <si>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</si>
  <si>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</si>
  <si>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</si>
  <si>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</si>
  <si>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</si>
  <si>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</si>
  <si>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</si>
  <si>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</si>
  <si>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</si>
  <si>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</si>
  <si>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</si>
  <si>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</si>
  <si>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</si>
  <si>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</si>
  <si>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</si>
  <si>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</si>
  <si>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</si>
  <si>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</si>
  <si>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</si>
  <si>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</si>
  <si>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</si>
  <si>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</si>
  <si>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</si>
  <si>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</si>
  <si>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</si>
  <si>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</si>
  <si>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</si>
  <si>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</si>
  <si>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</si>
  <si>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</si>
  <si>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</si>
  <si>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</si>
  <si>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</si>
  <si>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</si>
  <si>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</si>
  <si>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</si>
  <si>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</si>
  <si>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</si>
  <si>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</si>
  <si>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</si>
  <si>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</si>
  <si>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</si>
  <si>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</si>
  <si>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</si>
  <si>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</si>
  <si>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</si>
  <si>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</si>
  <si>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</si>
  <si>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</si>
  <si>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</si>
  <si>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</si>
  <si>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</si>
  <si>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</si>
  <si>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</si>
  <si>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</si>
  <si>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</si>
  <si>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</si>
  <si>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</si>
  <si>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</si>
  <si>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</si>
  <si>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</si>
  <si>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</si>
  <si>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</si>
  <si>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</si>
  <si>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</si>
  <si>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</si>
  <si>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</si>
  <si>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</si>
  <si>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</si>
  <si>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</si>
  <si>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</si>
  <si>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</si>
  <si>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</si>
  <si>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</si>
  <si>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</si>
  <si>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</si>
  <si>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</si>
  <si>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</si>
  <si>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</si>
  <si>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</si>
  <si>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</si>
  <si>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</si>
  <si>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</si>
  <si>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</si>
  <si>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</si>
  <si>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</si>
  <si>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</si>
  <si>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</si>
  <si>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</si>
  <si>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</si>
  <si>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</si>
  <si>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</si>
  <si>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</si>
  <si>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</si>
  <si>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</si>
  <si>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</si>
  <si>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</si>
  <si>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</si>
  <si>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</si>
  <si>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</si>
  <si>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</si>
  <si>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</si>
  <si>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</si>
  <si>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</si>
  <si>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</si>
  <si>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</si>
  <si>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</si>
  <si>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</si>
  <si>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</si>
  <si>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</si>
  <si>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</si>
  <si>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</si>
  <si>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</si>
  <si>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</si>
  <si>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</si>
  <si>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</si>
  <si>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</si>
  <si>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</si>
  <si>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</si>
  <si>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</si>
  <si>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</si>
  <si>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</si>
  <si>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</si>
  <si>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</si>
  <si>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</si>
  <si>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</si>
  <si>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</si>
  <si>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</si>
  <si>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</si>
  <si>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</si>
  <si>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</si>
  <si>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</si>
  <si>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</si>
  <si>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</si>
  <si>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</si>
  <si>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</si>
  <si>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</si>
  <si>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</si>
  <si>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</si>
  <si>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</si>
  <si>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</si>
  <si>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</si>
  <si>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</si>
  <si>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</si>
  <si>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</si>
  <si>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</si>
  <si>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</si>
  <si>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</si>
  <si>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</si>
  <si>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</si>
  <si>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</si>
  <si>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</si>
  <si>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</si>
  <si>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</si>
  <si>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</si>
  <si>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</si>
  <si>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</si>
  <si>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</si>
  <si>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</si>
  <si>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</si>
  <si>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</si>
  <si>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</si>
  <si>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</si>
  <si>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</si>
  <si>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</si>
  <si>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</si>
  <si>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</si>
  <si>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</si>
  <si>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</si>
  <si>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</si>
  <si>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</si>
  <si>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</si>
  <si>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</si>
  <si>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</si>
  <si>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</si>
  <si>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</si>
  <si>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</si>
  <si>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</si>
  <si>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</si>
  <si>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</si>
  <si>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</si>
  <si>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</si>
  <si>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</si>
  <si>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</si>
  <si>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</si>
  <si>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</si>
  <si>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</si>
  <si>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</si>
  <si>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</si>
  <si>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</si>
  <si>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</si>
  <si>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</si>
  <si>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</si>
  <si>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</si>
  <si>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</si>
  <si>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</si>
  <si>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</si>
  <si>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</si>
  <si>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</si>
  <si>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</si>
  <si>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</si>
  <si>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</si>
  <si>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</si>
  <si>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</si>
  <si>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</si>
  <si>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</si>
  <si>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</si>
  <si>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</si>
  <si>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</si>
  <si>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</si>
  <si>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</si>
  <si>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</si>
  <si>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</si>
  <si>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</si>
  <si>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</si>
  <si>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</si>
  <si>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</si>
  <si>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</si>
  <si>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</si>
  <si>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</si>
  <si>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</si>
  <si>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</si>
  <si>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</si>
  <si>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</si>
  <si>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</si>
  <si>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</si>
  <si>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</si>
  <si>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</si>
  <si>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</si>
  <si>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</si>
  <si>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</si>
  <si>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</si>
  <si>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</si>
  <si>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</si>
  <si>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</si>
  <si>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</si>
  <si>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</si>
  <si>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</si>
  <si>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</si>
  <si>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</si>
  <si>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</si>
  <si>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</si>
  <si>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</si>
  <si>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</si>
  <si>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</si>
  <si>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</si>
  <si>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</si>
  <si>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</si>
  <si>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</si>
  <si>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</si>
  <si>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</si>
  <si>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</si>
  <si>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</si>
  <si>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</si>
  <si>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</si>
  <si>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</si>
  <si>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</si>
  <si>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</si>
  <si>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</si>
  <si>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</si>
  <si>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</si>
  <si>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</si>
  <si>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</si>
  <si>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</si>
  <si>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</si>
  <si>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</si>
  <si>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</si>
  <si>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</si>
  <si>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</si>
  <si>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</si>
  <si>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</si>
  <si>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</si>
  <si>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</si>
  <si>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</si>
  <si>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</si>
  <si>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</si>
  <si>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</si>
  <si>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</si>
  <si>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</si>
  <si>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</si>
  <si>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</si>
  <si>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</si>
  <si>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</si>
  <si>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</si>
  <si>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</si>
  <si>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</si>
  <si>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</si>
  <si>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</si>
  <si>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</si>
  <si>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</si>
  <si>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</si>
  <si>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</si>
  <si>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</si>
  <si>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</si>
  <si>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</si>
  <si>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</si>
  <si>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</si>
  <si>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</si>
  <si>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</si>
  <si>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</si>
  <si>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</si>
  <si>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</si>
  <si>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</si>
  <si>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</si>
  <si>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</si>
  <si>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</si>
  <si>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</si>
  <si>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</si>
  <si>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</si>
  <si>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</si>
  <si>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</si>
  <si>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</si>
  <si>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</si>
  <si>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</si>
  <si>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</si>
  <si>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</si>
  <si>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</si>
  <si>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</si>
  <si>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</si>
  <si>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</si>
  <si>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</si>
  <si>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</si>
  <si>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</si>
  <si>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</si>
  <si>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</si>
  <si>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</si>
  <si>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</si>
  <si>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</si>
  <si>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</si>
  <si>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</si>
  <si>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</si>
  <si>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</si>
  <si>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</si>
  <si>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</si>
  <si>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</si>
  <si>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</si>
  <si>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</si>
  <si>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</si>
  <si>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</si>
  <si>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</si>
  <si>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</si>
  <si>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</si>
  <si>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</si>
  <si>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</si>
  <si>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</si>
  <si>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</si>
  <si>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</si>
  <si>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</si>
  <si>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</si>
  <si>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</si>
  <si>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</si>
  <si>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</si>
  <si>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</si>
  <si>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</si>
  <si>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</si>
  <si>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</si>
  <si>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</si>
  <si>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</si>
  <si>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</si>
  <si>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</si>
  <si>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</si>
  <si>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</si>
  <si>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</si>
  <si>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</si>
  <si>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</si>
  <si>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</si>
  <si>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</si>
  <si>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</si>
  <si>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</si>
  <si>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</si>
  <si>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</si>
  <si>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</si>
  <si>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</si>
  <si>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</si>
  <si>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</si>
  <si>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</si>
  <si>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</si>
  <si>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</si>
  <si>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</si>
  <si>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</si>
  <si>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</si>
  <si>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</si>
  <si>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</si>
  <si>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</si>
  <si>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</si>
  <si>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</si>
  <si>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</si>
  <si>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</si>
  <si>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</si>
  <si>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</si>
  <si>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</si>
  <si>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</si>
  <si>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</si>
  <si>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</si>
  <si>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</si>
  <si>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</si>
  <si>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</si>
  <si>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</si>
  <si>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</si>
  <si>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</si>
  <si>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</si>
  <si>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</si>
  <si>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</si>
  <si>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</si>
  <si>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</si>
  <si>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</si>
  <si>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</si>
  <si>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</si>
  <si>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</si>
  <si>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</si>
  <si>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</si>
  <si>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</si>
  <si>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</si>
  <si>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</si>
  <si>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</si>
  <si>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</si>
  <si>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</si>
  <si>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</si>
  <si>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</si>
  <si>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</si>
  <si>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</si>
  <si>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</si>
  <si>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</si>
  <si>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</si>
  <si>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</si>
  <si>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</si>
  <si>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</si>
  <si>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</si>
  <si>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</si>
  <si>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</si>
  <si>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</si>
  <si>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</si>
  <si>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</si>
  <si>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</si>
  <si>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</si>
  <si>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</si>
  <si>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</si>
  <si>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</si>
  <si>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</si>
  <si>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</si>
  <si>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</si>
  <si>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</si>
  <si>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</si>
  <si>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</si>
  <si>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</si>
  <si>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</si>
  <si>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</si>
  <si>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</si>
  <si>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</si>
  <si>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</si>
  <si>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</si>
  <si>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</si>
  <si>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</si>
  <si>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</si>
  <si>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</si>
  <si>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</si>
  <si>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</si>
  <si>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</si>
  <si>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</si>
  <si>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</si>
  <si>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</si>
  <si>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</si>
  <si>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</si>
  <si>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</si>
  <si>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</si>
  <si>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</si>
  <si>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</si>
  <si>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</si>
  <si>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</si>
  <si>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</si>
  <si>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</si>
  <si>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</si>
  <si>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</si>
  <si>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</si>
  <si>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</si>
  <si>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</si>
  <si>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</si>
  <si>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</si>
  <si>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</si>
  <si>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</si>
  <si>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</si>
  <si>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</si>
  <si>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</si>
  <si>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</si>
  <si>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</si>
  <si>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</si>
  <si>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</si>
  <si>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</si>
  <si>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</si>
  <si>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</si>
  <si>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</si>
  <si>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</si>
  <si>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</si>
  <si>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</si>
  <si>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</si>
  <si>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</si>
  <si>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</si>
  <si>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</si>
  <si>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</si>
  <si>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</si>
  <si>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</si>
  <si>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</si>
  <si>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</si>
  <si>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</si>
  <si>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</si>
  <si>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</si>
  <si>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</si>
  <si>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</si>
  <si>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</si>
  <si>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</si>
  <si>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</si>
  <si>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</si>
  <si>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</si>
  <si>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</si>
  <si>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</si>
  <si>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</si>
  <si>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</si>
  <si>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</si>
  <si>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</si>
  <si>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</si>
  <si>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</si>
  <si>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</si>
  <si>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</si>
  <si>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</si>
  <si>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</si>
  <si>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</si>
  <si>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</si>
  <si>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</si>
  <si>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</si>
  <si>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</si>
  <si>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</si>
  <si>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</si>
  <si>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</si>
  <si>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</si>
  <si>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</si>
  <si>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</si>
  <si>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</si>
  <si>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</si>
  <si>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</si>
  <si>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</si>
  <si>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</si>
  <si>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</si>
  <si>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</si>
  <si>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</si>
  <si>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</si>
  <si>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</si>
  <si>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</si>
  <si>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</si>
  <si>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</si>
  <si>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</si>
  <si>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</si>
  <si>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</si>
  <si>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</si>
  <si>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</si>
  <si>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</si>
  <si>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</si>
  <si>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</si>
  <si>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</si>
  <si>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</si>
  <si>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</si>
  <si>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</si>
  <si>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</si>
  <si>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</si>
  <si>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</si>
  <si>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</si>
  <si>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</si>
  <si>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</si>
  <si>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</si>
  <si>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</si>
  <si>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</si>
  <si>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</si>
  <si>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</si>
  <si>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</si>
  <si>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</si>
  <si>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</si>
  <si>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</si>
  <si>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</si>
  <si>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</si>
  <si>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</si>
  <si>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</si>
  <si>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</si>
  <si>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</si>
  <si>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</si>
  <si>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</si>
  <si>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</si>
  <si>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</si>
  <si>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</si>
  <si>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</si>
  <si>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</si>
  <si>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</si>
  <si>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</si>
  <si>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</si>
  <si>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</si>
  <si>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</si>
  <si>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</si>
  <si>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</si>
  <si>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</si>
  <si>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</si>
  <si>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</si>
  <si>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</si>
  <si>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</si>
  <si>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</si>
  <si>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</si>
  <si>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</si>
  <si>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</si>
  <si>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</si>
  <si>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</si>
  <si>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</si>
  <si>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</si>
  <si>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</si>
  <si>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</si>
  <si>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</si>
  <si>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</si>
  <si>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</si>
  <si>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</si>
  <si>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</si>
  <si>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</si>
  <si>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</si>
  <si>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</si>
  <si>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</si>
  <si>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</si>
  <si>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</si>
  <si>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</si>
  <si>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</si>
  <si>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</si>
  <si>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</si>
  <si>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</si>
  <si>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</si>
  <si>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</si>
  <si>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</si>
  <si>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</si>
  <si>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</si>
  <si>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</si>
  <si>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</si>
  <si>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</si>
  <si>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</si>
  <si>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</si>
  <si>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</si>
  <si>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</si>
  <si>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</si>
  <si>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</si>
  <si>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</si>
  <si>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</si>
  <si>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</si>
  <si>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</si>
  <si>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</si>
  <si>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</si>
  <si>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</si>
  <si>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</si>
  <si>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</si>
  <si>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</si>
  <si>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</si>
  <si>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</si>
  <si>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</si>
  <si>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</si>
  <si>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</si>
  <si>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</si>
  <si>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</si>
  <si>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</si>
  <si>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</si>
  <si>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</si>
  <si>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</si>
  <si>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</si>
  <si>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</si>
  <si>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</si>
  <si>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</si>
  <si>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</si>
  <si>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</si>
  <si>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</si>
  <si>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</si>
  <si>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</si>
  <si>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</si>
  <si>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</si>
  <si>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</si>
  <si>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</si>
  <si>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</si>
  <si>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</si>
  <si>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</si>
  <si>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</si>
  <si>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</si>
  <si>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</si>
  <si>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</si>
  <si>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</si>
  <si>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</si>
  <si>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</si>
  <si>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</si>
  <si>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</si>
  <si>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</si>
  <si>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</si>
  <si>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</si>
  <si>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</si>
  <si>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</si>
  <si>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</si>
  <si>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</si>
  <si>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</si>
  <si>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</si>
  <si>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</si>
  <si>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</si>
  <si>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</si>
  <si>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</si>
  <si>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</si>
  <si>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</si>
  <si>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</si>
  <si>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</si>
  <si>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</si>
  <si>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</si>
  <si>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</si>
  <si>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</si>
  <si>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</si>
  <si>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</si>
  <si>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</si>
  <si>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</si>
  <si>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</si>
  <si>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</si>
  <si>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</si>
  <si>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</si>
  <si>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</si>
  <si>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</si>
  <si>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</si>
  <si>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</si>
  <si>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</si>
  <si>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</si>
  <si>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</si>
  <si>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</si>
  <si>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</si>
  <si>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</si>
  <si>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</si>
  <si>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</si>
  <si>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</si>
  <si>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</si>
  <si>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</si>
  <si>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</si>
  <si>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</si>
  <si>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</si>
  <si>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</si>
  <si>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</si>
  <si>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</si>
  <si>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</si>
  <si>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</si>
  <si>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</si>
  <si>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</si>
  <si>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</si>
  <si>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</si>
  <si>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</si>
  <si>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</si>
  <si>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</si>
  <si>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</si>
  <si>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</si>
  <si>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</si>
  <si>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</si>
  <si>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</si>
  <si>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</si>
  <si>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</si>
  <si>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</si>
  <si>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</si>
  <si>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</si>
  <si>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</si>
  <si>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</si>
  <si>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</si>
  <si>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</si>
  <si>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</si>
  <si>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</si>
  <si>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</si>
  <si>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</si>
  <si>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</si>
  <si>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</si>
  <si>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</si>
  <si>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</si>
  <si>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</si>
  <si>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</si>
  <si>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</si>
  <si>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</si>
  <si>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</si>
  <si>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</si>
  <si>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</si>
  <si>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</si>
  <si>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</si>
  <si>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</si>
  <si>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</si>
  <si>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</si>
  <si>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</si>
  <si>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</si>
  <si>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</si>
  <si>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</si>
  <si>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</si>
  <si>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</si>
  <si>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</si>
  <si>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</si>
  <si>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</si>
  <si>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</si>
  <si>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</si>
  <si>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</si>
  <si>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</si>
  <si>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</si>
  <si>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</si>
  <si>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</si>
  <si>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</si>
  <si>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</si>
  <si>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</si>
  <si>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</si>
  <si>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</si>
  <si>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</si>
  <si>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</si>
  <si>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</si>
  <si>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</si>
  <si>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</si>
  <si>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</si>
  <si>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</si>
  <si>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</si>
  <si>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</si>
  <si>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</si>
  <si>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</si>
  <si>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</si>
  <si>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</si>
  <si>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</si>
  <si>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</si>
  <si>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</si>
  <si>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</si>
  <si>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</si>
  <si>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</si>
  <si>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</si>
  <si>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</si>
  <si>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</si>
  <si>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</si>
  <si>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</si>
  <si>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</si>
  <si>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</si>
  <si>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</si>
  <si>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</si>
  <si>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</si>
  <si>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</si>
  <si>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</si>
  <si>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</si>
  <si>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</si>
  <si>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</si>
  <si>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</si>
  <si>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</si>
  <si>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</si>
  <si>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</si>
  <si>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</si>
  <si>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</si>
  <si>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</si>
  <si>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</si>
  <si>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</si>
  <si>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</si>
  <si>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</si>
  <si>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</si>
  <si>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</si>
  <si>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</si>
  <si>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</si>
  <si>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</si>
  <si>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</si>
  <si>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</si>
  <si>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</si>
  <si>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</si>
  <si>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</si>
  <si>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</si>
  <si>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</si>
  <si>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</si>
  <si>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</si>
  <si>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</si>
  <si>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</si>
  <si>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</si>
  <si>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</si>
  <si>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</si>
  <si>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</si>
  <si>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</si>
  <si>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</si>
  <si>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</si>
  <si>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</si>
  <si>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</si>
  <si>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</si>
  <si>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</si>
  <si>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</si>
  <si>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</si>
  <si>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</si>
  <si>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</si>
  <si>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</si>
  <si>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</si>
  <si>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</si>
  <si>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</si>
  <si>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</si>
  <si>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</si>
  <si>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</si>
  <si>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</si>
  <si>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</si>
  <si>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</si>
  <si>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</si>
  <si>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</si>
  <si>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</si>
  <si>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</si>
  <si>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</si>
  <si>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</si>
  <si>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</si>
  <si>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</si>
  <si>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</si>
  <si>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</si>
  <si>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</si>
  <si>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</si>
  <si>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</si>
  <si>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</si>
  <si>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</si>
  <si>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</si>
  <si>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</si>
  <si>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</si>
  <si>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</si>
  <si>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</si>
  <si>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</si>
  <si>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</si>
  <si>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</si>
  <si>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</si>
  <si>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</si>
  <si>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</si>
  <si>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</si>
  <si>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</si>
  <si>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</si>
  <si>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</si>
  <si>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</si>
  <si>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</si>
  <si>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</si>
  <si>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</si>
  <si>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</si>
  <si>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</si>
  <si>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</si>
  <si>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</si>
  <si>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</si>
  <si>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</si>
  <si>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</si>
  <si>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</si>
  <si>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</si>
  <si>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</si>
  <si>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</si>
  <si>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</si>
  <si>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</si>
  <si>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</si>
  <si>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</si>
  <si>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</si>
  <si>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</si>
  <si>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</si>
  <si>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</si>
  <si>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</si>
  <si>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</si>
  <si>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</si>
  <si>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</si>
  <si>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</si>
  <si>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</si>
  <si>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</si>
  <si>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</si>
  <si>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</si>
  <si>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</si>
  <si>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</si>
  <si>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</si>
  <si>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</si>
  <si>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</si>
  <si>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</si>
  <si>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</si>
  <si>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</si>
  <si>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</si>
  <si>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</si>
  <si>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</si>
  <si>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</si>
  <si>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</si>
  <si>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</si>
  <si>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</si>
  <si>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</si>
  <si>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</si>
  <si>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</si>
  <si>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</si>
  <si>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</si>
  <si>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</si>
  <si>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</si>
  <si>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</si>
  <si>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</si>
  <si>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</si>
  <si>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</si>
  <si>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</si>
  <si>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</si>
  <si>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</si>
  <si>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</si>
  <si>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</si>
  <si>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</si>
  <si>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</si>
  <si>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</si>
  <si>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</si>
  <si>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</si>
  <si>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</si>
  <si>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</si>
  <si>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</si>
  <si>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</si>
  <si>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</si>
  <si>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</si>
  <si>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</si>
  <si>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</si>
  <si>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</si>
  <si>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</si>
  <si>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</si>
  <si>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</si>
  <si>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</si>
  <si>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</si>
  <si>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</si>
  <si>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</si>
  <si>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</si>
  <si>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</si>
  <si>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</si>
  <si>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</si>
  <si>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</si>
  <si>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</si>
  <si>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</si>
  <si>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</si>
  <si>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</si>
  <si>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</si>
  <si>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</si>
  <si>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</si>
  <si>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</si>
  <si>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</si>
  <si>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</si>
  <si>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</si>
  <si>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</si>
  <si>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</si>
  <si>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</si>
  <si>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</si>
  <si>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</si>
  <si>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</si>
  <si>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</si>
  <si>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</si>
  <si>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</si>
  <si>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</si>
  <si>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</si>
  <si>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</si>
  <si>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</si>
  <si>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</si>
  <si>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</si>
  <si>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</si>
  <si>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</si>
  <si>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</si>
  <si>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</si>
  <si>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</si>
  <si>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</si>
  <si>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</si>
  <si>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</si>
  <si>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</si>
  <si>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</si>
  <si>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</si>
  <si>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</si>
  <si>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</si>
  <si>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</si>
  <si>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</si>
  <si>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</si>
  <si>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</si>
  <si>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</si>
  <si>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</si>
  <si>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</si>
  <si>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</si>
  <si>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</si>
  <si>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</si>
  <si>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</si>
  <si>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</si>
  <si>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</si>
  <si>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</si>
  <si>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</si>
  <si>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</si>
  <si>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</si>
  <si>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</si>
  <si>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</si>
  <si>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</si>
  <si>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</si>
  <si>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</si>
  <si>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</si>
  <si>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</si>
  <si>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</si>
  <si>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</si>
  <si>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</si>
  <si>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</si>
  <si>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</si>
  <si>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</si>
  <si>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</si>
  <si>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</si>
  <si>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</si>
  <si>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</si>
  <si>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</si>
  <si>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</si>
  <si>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</si>
  <si>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</si>
  <si>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</si>
  <si>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</si>
  <si>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</si>
  <si>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</si>
  <si>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</si>
  <si>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</si>
  <si>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</si>
  <si>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</si>
  <si>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</si>
  <si>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</si>
  <si>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</si>
  <si>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</si>
  <si>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</si>
  <si>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</si>
  <si>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</si>
  <si>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</si>
  <si>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</si>
  <si>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</si>
  <si>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</si>
  <si>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</si>
  <si>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</si>
  <si>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</si>
  <si>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</si>
  <si>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</si>
  <si>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</si>
  <si>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</si>
  <si>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</si>
  <si>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</si>
  <si>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</si>
  <si>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</si>
  <si>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</si>
  <si>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</si>
  <si>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</si>
  <si>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</si>
  <si>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</si>
  <si>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</si>
  <si>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</si>
  <si>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</si>
  <si>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</si>
  <si>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</si>
  <si>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</si>
  <si>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</si>
  <si>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</si>
  <si>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</si>
  <si>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</si>
  <si>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</si>
  <si>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</si>
  <si>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</si>
  <si>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</si>
  <si>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</si>
  <si>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</si>
  <si>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</si>
  <si>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</si>
  <si>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</si>
  <si>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</si>
  <si>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</si>
  <si>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</si>
  <si>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</si>
  <si>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</si>
  <si>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</si>
  <si>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</si>
  <si>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</si>
  <si>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</si>
  <si>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</si>
  <si>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</si>
  <si>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</si>
  <si>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</si>
  <si>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</si>
  <si>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</si>
  <si>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</si>
  <si>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</si>
  <si>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</si>
  <si>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</si>
  <si>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</si>
  <si>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</si>
  <si>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</si>
  <si>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</si>
  <si>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</si>
  <si>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</si>
  <si>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</si>
  <si>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</si>
  <si>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</si>
  <si>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</si>
  <si>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</si>
  <si>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</si>
  <si>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</si>
  <si>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</si>
  <si>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</si>
  <si>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</si>
  <si>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</si>
  <si>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</si>
  <si>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</si>
  <si>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</si>
  <si>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</si>
  <si>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</si>
  <si>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</si>
  <si>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</si>
  <si>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</si>
  <si>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</si>
  <si>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</si>
  <si>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</si>
  <si>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</si>
  <si>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</si>
  <si>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</si>
  <si>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</si>
  <si>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</si>
  <si>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</si>
  <si>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</si>
  <si>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</si>
  <si>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</si>
  <si>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</si>
  <si>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</si>
  <si>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</si>
  <si>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</si>
  <si>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</si>
  <si>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</si>
  <si>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</si>
  <si>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</si>
  <si>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</si>
  <si>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</si>
  <si>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</si>
  <si>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</si>
  <si>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</si>
  <si>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</si>
  <si>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</si>
  <si>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</si>
  <si>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</si>
  <si>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</si>
  <si>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</si>
  <si>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</si>
  <si>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</si>
  <si>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</si>
  <si>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</si>
  <si>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</si>
  <si>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</si>
  <si>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</si>
  <si>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</si>
  <si>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</si>
  <si>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</si>
  <si>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</si>
  <si>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</si>
  <si>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</si>
  <si>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</si>
  <si>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</si>
  <si>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</si>
  <si>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</si>
  <si>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</si>
  <si>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</si>
  <si>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</si>
  <si>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</si>
  <si>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</si>
  <si>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</si>
  <si>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</si>
  <si>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</si>
  <si>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</si>
  <si>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</si>
  <si>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</si>
  <si>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</si>
  <si>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</si>
  <si>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</si>
  <si>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</si>
  <si>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</si>
  <si>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</si>
  <si>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</si>
  <si>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</si>
  <si>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</si>
  <si>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</si>
  <si>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</si>
  <si>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</si>
  <si>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</si>
  <si>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</si>
  <si>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</si>
  <si>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</si>
  <si>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</si>
  <si>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</si>
  <si>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</si>
  <si>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</si>
  <si>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</si>
  <si>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</si>
  <si>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</si>
  <si>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</si>
  <si>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</si>
  <si>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</si>
  <si>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</si>
  <si>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</si>
  <si>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</si>
  <si>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</si>
  <si>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</si>
  <si>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</si>
  <si>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</si>
  <si>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</si>
  <si>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</si>
  <si>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</si>
  <si>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</si>
  <si>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</si>
  <si>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</si>
  <si>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</si>
  <si>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</si>
  <si>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</si>
  <si>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</si>
  <si>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</si>
  <si>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</si>
  <si>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</si>
  <si>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</si>
  <si>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</si>
  <si>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</si>
  <si>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</si>
  <si>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</si>
  <si>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</si>
  <si>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</si>
  <si>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</si>
  <si>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</si>
  <si>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</si>
  <si>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</si>
  <si>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</si>
  <si>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</si>
  <si>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</si>
  <si>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</si>
  <si>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</si>
  <si>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</si>
  <si>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</si>
  <si>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</si>
  <si>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</si>
  <si>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</si>
  <si>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</si>
  <si>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</si>
  <si>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</si>
  <si>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</si>
  <si>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</si>
  <si>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</si>
  <si>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</si>
  <si>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</si>
  <si>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</si>
  <si>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</si>
  <si>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</si>
  <si>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</si>
  <si>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</si>
  <si>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</si>
  <si>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</si>
  <si>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</si>
  <si>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</si>
  <si>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</si>
  <si>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</si>
  <si>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</si>
  <si>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</si>
  <si>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</si>
  <si>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</si>
  <si>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</si>
  <si>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</si>
  <si>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</si>
  <si>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</si>
  <si>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</si>
  <si>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</si>
  <si>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</si>
  <si>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</si>
  <si>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</si>
  <si>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</si>
  <si>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</si>
  <si>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</si>
  <si>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</si>
  <si>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</si>
  <si>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</si>
  <si>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</si>
  <si>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</si>
  <si>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</si>
  <si>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</si>
  <si>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</si>
  <si>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</si>
  <si>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</si>
  <si>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</si>
  <si>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</si>
  <si>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</si>
  <si>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</si>
  <si>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</si>
  <si>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</si>
  <si>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</si>
  <si>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</si>
  <si>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</si>
  <si>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</si>
  <si>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</si>
  <si>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</si>
  <si>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</si>
  <si>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</si>
  <si>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</si>
  <si>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</si>
  <si>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</si>
  <si>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</si>
  <si>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</si>
  <si>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</si>
  <si>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</si>
  <si>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</si>
  <si>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</si>
  <si>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</si>
  <si>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</si>
  <si>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</si>
  <si>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</si>
  <si>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</si>
  <si>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</si>
  <si>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</si>
  <si>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</si>
  <si>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</si>
  <si>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</si>
  <si>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</si>
  <si>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</si>
  <si>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</si>
  <si>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</si>
  <si>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</si>
  <si>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</si>
  <si>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</si>
  <si>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</si>
  <si>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</si>
  <si>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</si>
  <si>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</si>
  <si>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</si>
  <si>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</si>
  <si>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</si>
  <si>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</si>
  <si>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</si>
  <si>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</si>
  <si>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</si>
  <si>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</si>
  <si>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</si>
  <si>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</si>
  <si>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</si>
  <si>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</si>
  <si>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</si>
  <si>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</si>
  <si>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</si>
  <si>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</si>
  <si>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</si>
  <si>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</si>
  <si>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</si>
  <si>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</si>
  <si>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</si>
  <si>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</si>
  <si>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</si>
  <si>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</si>
  <si>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</si>
  <si>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</si>
  <si>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</si>
  <si>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</si>
  <si>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</si>
  <si>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</si>
  <si>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</si>
  <si>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</si>
  <si>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</si>
  <si>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</si>
  <si>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</si>
  <si>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</si>
  <si>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</si>
  <si>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</si>
  <si>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</si>
  <si>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</si>
  <si>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</si>
  <si>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</si>
  <si>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</si>
  <si>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</si>
  <si>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</si>
  <si>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</si>
  <si>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</si>
  <si>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</si>
  <si>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</si>
  <si>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</si>
  <si>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</si>
  <si>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</si>
  <si>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</si>
  <si>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</si>
  <si>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</si>
  <si>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</si>
  <si>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</si>
  <si>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</si>
  <si>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</si>
  <si>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</si>
  <si>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</si>
  <si>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</si>
  <si>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</si>
  <si>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</si>
  <si>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</si>
  <si>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</si>
  <si>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</si>
  <si>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</si>
  <si>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</si>
  <si>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</si>
  <si>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</si>
  <si>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</si>
  <si>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</si>
  <si>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</si>
  <si>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</si>
  <si>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</si>
  <si>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</si>
  <si>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</si>
  <si>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</si>
  <si>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</si>
  <si>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</si>
  <si>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</si>
  <si>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</si>
  <si>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</si>
  <si>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</si>
  <si>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</si>
  <si>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</si>
  <si>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</si>
  <si>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</si>
  <si>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</si>
  <si>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</si>
  <si>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</si>
  <si>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</si>
  <si>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</si>
  <si>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</si>
  <si>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</si>
  <si>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</si>
  <si>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</si>
  <si>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</si>
  <si>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</si>
  <si>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</si>
  <si>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</si>
  <si>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</si>
  <si>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</si>
  <si>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</si>
  <si>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</si>
  <si>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</si>
  <si>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</si>
  <si>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</si>
  <si>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</si>
  <si>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</si>
  <si>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</si>
  <si>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</si>
  <si>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</si>
  <si>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</si>
  <si>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</si>
  <si>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</si>
  <si>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</si>
  <si>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</si>
  <si>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</si>
  <si>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</si>
  <si>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</si>
  <si>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</si>
  <si>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</si>
  <si>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</si>
  <si>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</si>
  <si>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</si>
  <si>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</si>
  <si>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</si>
  <si>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</si>
  <si>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</si>
  <si>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</si>
  <si>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</si>
  <si>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</si>
  <si>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</si>
  <si>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</si>
  <si>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</si>
  <si>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</si>
  <si>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</si>
  <si>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</si>
  <si>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</si>
  <si>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</si>
  <si>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</si>
  <si>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</si>
  <si>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</si>
  <si>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</si>
  <si>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</si>
  <si>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</si>
  <si>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</si>
  <si>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</si>
  <si>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</si>
  <si>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</si>
  <si>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</si>
  <si>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</si>
  <si>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</si>
  <si>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</si>
  <si>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</si>
  <si>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</si>
  <si>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</si>
  <si>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</si>
  <si>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</si>
  <si>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</si>
  <si>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</si>
  <si>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</si>
  <si>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</si>
  <si>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</si>
  <si>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</si>
  <si>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</si>
  <si>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</si>
  <si>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</si>
  <si>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</si>
  <si>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</si>
  <si>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</si>
  <si>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</si>
  <si>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</si>
  <si>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</si>
  <si>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</si>
  <si>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</si>
  <si>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</si>
  <si>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</si>
  <si>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</si>
  <si>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</si>
  <si>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</si>
  <si>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</si>
  <si>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</si>
  <si>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</si>
  <si>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</si>
  <si>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</si>
  <si>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</si>
  <si>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</si>
  <si>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</si>
  <si>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</si>
  <si>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</si>
  <si>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</si>
  <si>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</si>
  <si>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</si>
  <si>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</si>
  <si>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</si>
  <si>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</si>
  <si>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</si>
  <si>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</si>
  <si>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</si>
  <si>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</si>
  <si>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</si>
  <si>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</si>
  <si>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</si>
  <si>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</si>
  <si>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</si>
  <si>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</si>
  <si>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</si>
  <si>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</si>
  <si>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</si>
  <si>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</si>
  <si>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</si>
  <si>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</si>
  <si>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</si>
  <si>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</si>
  <si>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</si>
  <si>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</si>
  <si>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</si>
  <si>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</si>
  <si>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</si>
  <si>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</si>
  <si>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</si>
  <si>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</si>
  <si>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</si>
  <si>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</si>
  <si>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</si>
  <si>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</si>
  <si>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</si>
  <si>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</si>
  <si>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</si>
  <si>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</si>
  <si>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</si>
  <si>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</si>
  <si>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</si>
  <si>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</si>
  <si>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</si>
  <si>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</si>
  <si>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</si>
  <si>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</si>
  <si>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</si>
  <si>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</si>
  <si>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</si>
  <si>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</si>
  <si>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</si>
  <si>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</si>
  <si>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</si>
  <si>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</si>
  <si>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</si>
  <si>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</si>
  <si>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</si>
  <si>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</si>
  <si>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</si>
  <si>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</si>
  <si>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</si>
  <si>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</si>
  <si>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</si>
  <si>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</si>
  <si>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</si>
  <si>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</si>
  <si>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</si>
  <si>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</si>
  <si>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</si>
  <si>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</si>
  <si>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</si>
  <si>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</si>
  <si>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</si>
  <si>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</si>
  <si>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</si>
  <si>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</si>
  <si>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</si>
  <si>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</si>
  <si>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</si>
  <si>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</si>
  <si>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</si>
  <si>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</si>
  <si>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</si>
  <si>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</si>
  <si>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</si>
  <si>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</si>
  <si>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</si>
  <si>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</si>
  <si>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</si>
  <si>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</si>
  <si>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</si>
  <si>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</si>
  <si>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</si>
  <si>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</si>
  <si>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</si>
  <si>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</si>
  <si>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</si>
  <si>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</si>
  <si>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</si>
  <si>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</si>
  <si>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</si>
  <si>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</si>
  <si>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</si>
  <si>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</si>
  <si>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</si>
  <si>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</si>
  <si>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</si>
  <si>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</si>
  <si>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</si>
  <si>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</si>
  <si>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</si>
  <si>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</si>
  <si>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</si>
  <si>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</si>
  <si>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</si>
  <si>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</si>
  <si>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</si>
  <si>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</si>
  <si>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</si>
  <si>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</si>
  <si>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</si>
  <si>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</si>
  <si>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</si>
  <si>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</si>
  <si>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</si>
  <si>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</si>
  <si>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</si>
  <si>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</si>
  <si>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</si>
  <si>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</si>
  <si>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</si>
  <si>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</si>
  <si>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</si>
  <si>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</si>
  <si>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</si>
  <si>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</si>
  <si>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</si>
  <si>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</si>
  <si>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</si>
  <si>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</si>
  <si>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</si>
  <si>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</si>
  <si>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</si>
  <si>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</si>
  <si>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</si>
  <si>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</si>
  <si>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</si>
  <si>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</si>
  <si>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</si>
  <si>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</si>
  <si>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</si>
  <si>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</si>
  <si>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</si>
  <si>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</si>
  <si>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</si>
  <si>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</si>
  <si>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</si>
  <si>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</si>
  <si>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</si>
  <si>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</si>
  <si>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</si>
  <si>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</si>
  <si>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</si>
  <si>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</si>
  <si>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</si>
  <si>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</si>
  <si>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</si>
  <si>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</si>
  <si>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</si>
  <si>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</si>
  <si>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</si>
  <si>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</si>
  <si>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</si>
  <si>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</si>
  <si>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</si>
  <si>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</si>
  <si>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</si>
  <si>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</si>
  <si>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</si>
  <si>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</si>
  <si>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</si>
  <si>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</si>
  <si>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</si>
  <si>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</si>
  <si>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</si>
  <si>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</si>
  <si>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</si>
  <si>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</si>
  <si>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</si>
  <si>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</si>
  <si>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</si>
  <si>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</si>
  <si>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</si>
  <si>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</si>
  <si>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</si>
  <si>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</si>
  <si>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</si>
  <si>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</si>
  <si>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</si>
  <si>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</si>
  <si>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</si>
  <si>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</si>
  <si>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</si>
  <si>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</si>
  <si>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</si>
  <si>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</si>
  <si>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</si>
  <si>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</si>
  <si>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</si>
  <si>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</si>
  <si>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</si>
  <si>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</si>
  <si>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</si>
  <si>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</si>
  <si>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</si>
  <si>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</si>
  <si>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</si>
  <si>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</si>
  <si>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</si>
  <si>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</si>
  <si>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</si>
  <si>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</si>
  <si>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</si>
  <si>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</si>
  <si>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</si>
  <si>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</si>
  <si>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</si>
  <si>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</si>
  <si>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</si>
  <si>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</si>
  <si>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</si>
  <si>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</si>
  <si>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</si>
  <si>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</si>
  <si>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</si>
  <si>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</si>
  <si>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</si>
  <si>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</si>
  <si>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</si>
  <si>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</si>
  <si>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</si>
  <si>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</si>
  <si>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</si>
  <si>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</si>
  <si>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</si>
  <si>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</si>
  <si>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</si>
  <si>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</si>
  <si>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</si>
  <si>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</si>
  <si>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</si>
  <si>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</si>
  <si>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</si>
  <si>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</si>
  <si>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</si>
  <si>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</si>
  <si>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</si>
  <si>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</si>
  <si>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</si>
  <si>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</si>
  <si>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</si>
  <si>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</si>
  <si>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</si>
  <si>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</si>
  <si>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</si>
  <si>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</si>
  <si>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</si>
  <si>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</si>
  <si>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</si>
  <si>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</si>
  <si>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</si>
  <si>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</si>
  <si>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</si>
  <si>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</si>
  <si>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</si>
  <si>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</si>
  <si>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</si>
  <si>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</si>
  <si>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</si>
  <si>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</si>
  <si>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</si>
  <si>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</si>
  <si>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</si>
  <si>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</si>
  <si>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</si>
  <si>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</si>
  <si>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</si>
  <si>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</si>
  <si>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</si>
  <si>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</si>
  <si>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</si>
  <si>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</si>
  <si>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</si>
  <si>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</si>
  <si>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</si>
  <si>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</si>
  <si>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</si>
  <si>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</si>
  <si>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</si>
  <si>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</si>
  <si>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</si>
  <si>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</si>
  <si>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</si>
  <si>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</si>
  <si>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</si>
  <si>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</si>
  <si>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</si>
  <si>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</si>
  <si>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</si>
  <si>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</si>
  <si>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</si>
  <si>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</si>
  <si>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</si>
  <si>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</si>
  <si>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</si>
  <si>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</si>
  <si>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</si>
  <si>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</si>
  <si>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</si>
  <si>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</si>
  <si>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</si>
  <si>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</si>
  <si>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</si>
  <si>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</si>
  <si>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</si>
  <si>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</si>
  <si>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</si>
  <si>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</si>
  <si>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</si>
  <si>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</si>
  <si>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</si>
  <si>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</si>
  <si>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</si>
  <si>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</si>
  <si>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</si>
  <si>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</si>
  <si>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</si>
  <si>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</si>
  <si>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</si>
  <si>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</si>
  <si>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</si>
  <si>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</si>
  <si>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</si>
  <si>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</si>
  <si>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</si>
  <si>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</si>
  <si>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</si>
  <si>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</si>
  <si>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</si>
  <si>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</si>
  <si>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</si>
  <si>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</si>
  <si>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</si>
  <si>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</si>
  <si>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</si>
  <si>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</si>
  <si>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</si>
  <si>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</si>
  <si>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</si>
  <si>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</si>
  <si>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</si>
  <si>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</si>
  <si>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</si>
  <si>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</si>
  <si>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</si>
  <si>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</si>
  <si>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</si>
  <si>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</si>
  <si>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</si>
  <si>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</si>
  <si>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</si>
  <si>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</si>
  <si>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</si>
  <si>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</si>
  <si>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</si>
  <si>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</si>
  <si>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</si>
  <si>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</si>
  <si>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</si>
  <si>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</si>
  <si>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</si>
  <si>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</si>
  <si>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</si>
  <si>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</si>
  <si>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</si>
  <si>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</si>
  <si>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</si>
  <si>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</si>
  <si>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</si>
  <si>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</si>
  <si>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</si>
  <si>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</si>
  <si>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</si>
  <si>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</si>
  <si>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</si>
  <si>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</si>
  <si>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</si>
  <si>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</si>
  <si>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</si>
  <si>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</si>
  <si>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</si>
  <si>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</si>
  <si>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</si>
  <si>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</si>
  <si>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</si>
  <si>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</si>
  <si>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</si>
  <si>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</si>
  <si>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</si>
  <si>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</si>
  <si>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</si>
  <si>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</si>
  <si>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</si>
  <si>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</si>
  <si>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</si>
  <si>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</si>
  <si>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</si>
  <si>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</si>
  <si>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</si>
  <si>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</si>
  <si>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</si>
  <si>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</si>
  <si>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</si>
  <si>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</si>
  <si>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</si>
  <si>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</si>
  <si>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</si>
  <si>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</si>
  <si>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</si>
  <si>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</si>
  <si>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</si>
  <si>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</si>
  <si>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</si>
  <si>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</si>
  <si>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</si>
  <si>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</si>
  <si>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</si>
  <si>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</si>
  <si>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</si>
  <si>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</si>
  <si>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</si>
  <si>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</si>
  <si>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</si>
  <si>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</si>
  <si>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</si>
  <si>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</si>
  <si>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</si>
  <si>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</si>
  <si>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</si>
  <si>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</si>
  <si>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</si>
  <si>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</si>
  <si>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</si>
  <si>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</si>
  <si>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</si>
  <si>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</si>
  <si>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</si>
  <si>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</si>
  <si>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</si>
  <si>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</si>
  <si>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</si>
  <si>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</si>
  <si>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</si>
  <si>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</si>
  <si>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</si>
  <si>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</si>
  <si>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</si>
  <si>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</si>
  <si>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</si>
  <si>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</si>
  <si>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</si>
  <si>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</si>
  <si>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</si>
  <si>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</si>
  <si>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</si>
  <si>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</si>
  <si>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</si>
  <si>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</si>
  <si>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</si>
  <si>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</si>
  <si>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</si>
  <si>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</si>
  <si>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</si>
  <si>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</si>
  <si>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</si>
  <si>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</si>
  <si>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</si>
  <si>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</si>
  <si>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</si>
  <si>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</si>
  <si>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</si>
  <si>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</si>
  <si>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</si>
  <si>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</si>
  <si>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</si>
  <si>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</si>
  <si>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</si>
  <si>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</si>
  <si>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</si>
  <si>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</si>
  <si>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</si>
  <si>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</si>
  <si>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</si>
  <si>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</si>
  <si>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</si>
  <si>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</si>
  <si>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</si>
  <si>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</si>
  <si>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</si>
  <si>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</si>
  <si>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</si>
  <si>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</si>
  <si>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</si>
  <si>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</si>
  <si>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</si>
  <si>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</si>
  <si>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</si>
  <si>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</si>
  <si>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</si>
  <si>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</si>
  <si>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</si>
  <si>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</si>
  <si>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</si>
  <si>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</si>
  <si>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</si>
  <si>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</si>
  <si>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</si>
  <si>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</si>
  <si>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</si>
  <si>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</si>
  <si>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</si>
  <si>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</si>
  <si>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</si>
  <si>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</si>
  <si>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</si>
  <si>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</si>
  <si>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</si>
  <si>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</si>
  <si>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</si>
  <si>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</si>
  <si>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</si>
  <si>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</si>
  <si>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</si>
  <si>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</si>
  <si>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</si>
  <si>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</si>
  <si>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</si>
  <si>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</si>
  <si>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</si>
  <si>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</si>
  <si>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</si>
  <si>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</si>
  <si>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</si>
  <si>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</si>
  <si>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</si>
  <si>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</si>
  <si>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</si>
  <si>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</si>
  <si>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</si>
  <si>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</si>
  <si>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</si>
  <si>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</si>
  <si>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</si>
  <si>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</si>
  <si>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</si>
  <si>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</si>
  <si>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</si>
  <si>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</si>
  <si>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</si>
  <si>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</si>
  <si>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</si>
  <si>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</si>
  <si>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</si>
  <si>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</si>
  <si>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</si>
  <si>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</si>
  <si>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</si>
  <si>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</si>
  <si>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</si>
  <si>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</si>
  <si>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</si>
  <si>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</si>
  <si>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</si>
  <si>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</si>
  <si>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</si>
  <si>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</si>
  <si>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</si>
  <si>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</si>
  <si>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</si>
  <si>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</si>
  <si>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</si>
  <si>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</si>
  <si>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</si>
  <si>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</si>
  <si>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</si>
  <si>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</si>
  <si>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</si>
  <si>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</si>
  <si>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</si>
  <si>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</si>
  <si>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</si>
  <si>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</si>
  <si>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</si>
  <si>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</si>
  <si>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</si>
  <si>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</si>
  <si>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</si>
  <si>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</si>
  <si>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</si>
  <si>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</si>
  <si>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</si>
  <si>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</si>
  <si>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</si>
  <si>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</si>
  <si>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</si>
  <si>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</si>
  <si>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</si>
  <si>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</si>
  <si>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</si>
  <si>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</si>
  <si>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</si>
  <si>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</si>
  <si>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</si>
  <si>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</si>
  <si>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</si>
  <si>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</si>
  <si>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</si>
  <si>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</si>
  <si>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</si>
  <si>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</si>
  <si>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</si>
  <si>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</si>
  <si>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</si>
  <si>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</si>
  <si>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</si>
  <si>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</si>
  <si>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</si>
  <si>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</si>
  <si>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</si>
  <si>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</si>
  <si>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</si>
  <si>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</si>
  <si>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</si>
  <si>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</si>
  <si>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</si>
  <si>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</si>
  <si>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</si>
  <si>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</si>
  <si>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</si>
  <si>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</si>
  <si>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</si>
  <si>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</si>
  <si>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</si>
  <si>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</si>
  <si>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</si>
  <si>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</si>
  <si>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</si>
  <si>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</si>
  <si>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</si>
  <si>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</si>
  <si>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</si>
  <si>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</si>
  <si>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</si>
  <si>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</si>
  <si>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</si>
  <si>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</si>
  <si>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</si>
  <si>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</si>
  <si>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</si>
  <si>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</si>
  <si>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</si>
  <si>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</si>
  <si>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</si>
  <si>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</si>
  <si>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</si>
  <si>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</si>
  <si>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</si>
  <si>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</si>
  <si>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</si>
  <si>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</si>
  <si>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</si>
  <si>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</si>
  <si>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</si>
  <si>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</si>
  <si>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</si>
  <si>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</si>
  <si>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</si>
  <si>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</si>
  <si>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</si>
  <si>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</si>
  <si>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</si>
  <si>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</si>
  <si>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</si>
  <si>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</si>
  <si>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</si>
  <si>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</si>
  <si>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</si>
  <si>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</si>
  <si>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</si>
  <si>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</si>
  <si>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</si>
  <si>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</si>
  <si>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</si>
  <si>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</si>
  <si>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</si>
  <si>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</si>
  <si>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</si>
  <si>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</si>
  <si>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</si>
  <si>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</si>
  <si>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</si>
  <si>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</si>
  <si>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</si>
  <si>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</si>
  <si>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</si>
  <si>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</si>
  <si>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</si>
  <si>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</si>
  <si>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</si>
  <si>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</si>
  <si>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</si>
  <si>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</si>
  <si>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</si>
  <si>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</si>
  <si>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</si>
  <si>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</si>
  <si>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</si>
  <si>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</si>
  <si>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</si>
  <si>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</si>
  <si>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</si>
  <si>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</si>
  <si>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</si>
  <si>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</si>
  <si>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</si>
  <si>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</si>
  <si>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</si>
  <si>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</si>
  <si>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</si>
  <si>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</si>
  <si>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</si>
  <si>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</si>
  <si>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</si>
  <si>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</si>
  <si>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</si>
  <si>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</si>
  <si>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</si>
  <si>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</si>
  <si>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</si>
  <si>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</si>
  <si>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</si>
  <si>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</si>
  <si>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</si>
  <si>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</si>
  <si>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</si>
  <si>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</si>
  <si>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</si>
  <si>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</si>
  <si>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</si>
  <si>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</si>
  <si>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</si>
  <si>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</si>
  <si>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</si>
  <si>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</si>
  <si>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</si>
  <si>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</si>
  <si>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</si>
  <si>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</si>
  <si>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</si>
  <si>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</si>
  <si>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</si>
  <si>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</si>
  <si>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</si>
  <si>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</si>
  <si>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</si>
  <si>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</si>
  <si>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</si>
  <si>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</si>
  <si>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</si>
  <si>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</si>
  <si>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</si>
  <si>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</si>
  <si>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</si>
  <si>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</si>
  <si>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</si>
  <si>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</si>
  <si>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</si>
  <si>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</si>
  <si>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</si>
  <si>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</si>
  <si>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</si>
  <si>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</si>
  <si>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</si>
  <si>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</si>
  <si>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</si>
  <si>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</si>
  <si>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</si>
  <si>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</si>
  <si>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</si>
  <si>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</si>
  <si>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</si>
  <si>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</si>
  <si>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</si>
  <si>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</si>
  <si>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</si>
  <si>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</si>
  <si>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</si>
  <si>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</si>
  <si>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</si>
  <si>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</si>
  <si>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</si>
  <si>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</si>
  <si>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</si>
  <si>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</si>
  <si>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</si>
  <si>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</si>
  <si>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</si>
  <si>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</si>
  <si>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</si>
  <si>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</si>
  <si>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</si>
  <si>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</si>
  <si>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</si>
  <si>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</si>
  <si>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</si>
  <si>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</si>
  <si>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</si>
  <si>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</si>
  <si>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</si>
  <si>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</si>
  <si>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</si>
  <si>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</si>
  <si>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</si>
  <si>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</si>
  <si>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</si>
  <si>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</si>
  <si>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</si>
  <si>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</si>
  <si>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</si>
  <si>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</si>
  <si>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</si>
  <si>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</si>
  <si>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</si>
  <si>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</si>
  <si>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</si>
  <si>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</si>
  <si>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</si>
  <si>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</si>
  <si>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</si>
  <si>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</si>
  <si>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</si>
  <si>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</si>
  <si>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</si>
  <si>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</si>
  <si>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</si>
  <si>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</si>
  <si>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</si>
  <si>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</si>
  <si>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</si>
  <si>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</si>
  <si>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</si>
  <si>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</si>
  <si>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</si>
  <si>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</si>
  <si>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</si>
  <si>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</si>
  <si>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</si>
  <si>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</si>
  <si>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</si>
  <si>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</si>
  <si>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</si>
  <si>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</si>
  <si>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</si>
  <si>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</si>
  <si>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</si>
  <si>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</si>
  <si>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</si>
  <si>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</si>
  <si>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</si>
  <si>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</si>
  <si>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</si>
  <si>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</si>
  <si>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</si>
  <si>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</si>
  <si>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</si>
  <si>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</si>
  <si>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</si>
  <si>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</si>
  <si>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</si>
  <si>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</si>
  <si>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</si>
  <si>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</si>
  <si>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</si>
  <si>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</si>
  <si>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</si>
  <si>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</si>
  <si>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</si>
  <si>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</si>
  <si>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</si>
  <si>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</si>
  <si>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</si>
  <si>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</si>
  <si>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</si>
  <si>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</si>
  <si>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</si>
  <si>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</si>
  <si>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</si>
  <si>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</si>
  <si>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</si>
  <si>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</si>
  <si>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</si>
  <si>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</si>
  <si>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</si>
  <si>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</si>
  <si>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</si>
  <si>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</si>
  <si>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</si>
  <si>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</si>
  <si>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</si>
  <si>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</si>
  <si>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</si>
  <si>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</si>
  <si>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</si>
  <si>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</si>
  <si>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</si>
  <si>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</si>
  <si>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</si>
  <si>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</si>
  <si>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</si>
  <si>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</si>
  <si>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</si>
  <si>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</si>
  <si>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</si>
  <si>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</si>
  <si>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</si>
  <si>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</si>
  <si>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</si>
  <si>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</si>
  <si>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</si>
  <si>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</si>
  <si>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</si>
  <si>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</si>
  <si>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</si>
  <si>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</si>
  <si>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</si>
  <si>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</si>
  <si>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</si>
  <si>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</si>
  <si>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</si>
  <si>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</si>
  <si>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</si>
  <si>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</si>
  <si>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</si>
  <si>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</si>
  <si>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</si>
  <si>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</si>
  <si>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</si>
  <si>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</si>
  <si>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</si>
  <si>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</si>
  <si>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</si>
  <si>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</si>
  <si>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</si>
  <si>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</si>
  <si>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</si>
  <si>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</si>
  <si>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</si>
  <si>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</si>
  <si>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</si>
  <si>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</si>
  <si>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</si>
  <si>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</si>
  <si>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</si>
  <si>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</si>
  <si>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</si>
  <si>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</si>
  <si>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</si>
  <si>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</si>
  <si>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</si>
  <si>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</si>
  <si>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</si>
  <si>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</si>
  <si>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</si>
  <si>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</si>
  <si>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</si>
  <si>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</si>
  <si>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</si>
  <si>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</si>
  <si>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</si>
  <si>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</si>
  <si>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</si>
  <si>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</si>
  <si>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</si>
  <si>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</si>
  <si>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</si>
  <si>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</si>
  <si>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</si>
  <si>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</si>
  <si>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</si>
  <si>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</si>
  <si>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</si>
  <si>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</si>
  <si>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</si>
  <si>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</si>
  <si>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</si>
  <si>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</si>
  <si>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</si>
  <si>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</si>
  <si>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</si>
  <si>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</si>
  <si>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</si>
  <si>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</si>
  <si>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</si>
  <si>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</si>
  <si>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</si>
  <si>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</si>
  <si>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</si>
  <si>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</si>
  <si>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</si>
  <si>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</si>
  <si>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</si>
  <si>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</si>
  <si>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</si>
  <si>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</si>
  <si>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</si>
  <si>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</si>
  <si>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</si>
  <si>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</si>
  <si>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</si>
  <si>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</si>
  <si>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</si>
  <si>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</si>
  <si>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</si>
  <si>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</si>
  <si>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</si>
  <si>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</si>
  <si>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</si>
  <si>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</si>
  <si>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</si>
  <si>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</si>
  <si>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</si>
  <si>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</si>
  <si>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</si>
  <si>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</si>
  <si>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</si>
  <si>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</si>
  <si>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</si>
  <si>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</si>
  <si>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</si>
  <si>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</si>
  <si>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</si>
  <si>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</si>
  <si>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</si>
  <si>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</si>
  <si>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</si>
  <si>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</si>
  <si>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</si>
  <si>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</si>
  <si>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</si>
  <si>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</si>
  <si>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</si>
  <si>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</si>
  <si>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</si>
  <si>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</si>
  <si>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</si>
  <si>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</si>
  <si>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</si>
  <si>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</si>
  <si>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</si>
  <si>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</si>
  <si>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</si>
  <si>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</si>
  <si>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</si>
  <si>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</si>
  <si>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</si>
  <si>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</si>
  <si>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</si>
  <si>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</si>
  <si>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</si>
  <si>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</si>
  <si>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</si>
  <si>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</si>
  <si>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</si>
  <si>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</si>
  <si>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</si>
  <si>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</si>
  <si>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</si>
  <si>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</si>
  <si>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</si>
  <si>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</si>
  <si>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</si>
  <si>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</si>
  <si>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</si>
  <si>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</si>
  <si>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</si>
  <si>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</si>
  <si>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</si>
  <si>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</si>
  <si>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</si>
  <si>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</si>
  <si>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</si>
  <si>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</si>
  <si>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</si>
  <si>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</si>
  <si>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</si>
  <si>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</si>
  <si>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</si>
  <si>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</si>
  <si>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</si>
  <si>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</si>
  <si>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</si>
  <si>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</si>
  <si>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</si>
  <si>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</si>
  <si>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</si>
  <si>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</si>
  <si>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</si>
  <si>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</si>
  <si>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</si>
  <si>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</si>
  <si>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</si>
  <si>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</si>
  <si>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</si>
  <si>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</si>
  <si>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</si>
  <si>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</si>
  <si>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</si>
  <si>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</si>
  <si>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</si>
  <si>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</si>
  <si>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</si>
  <si>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</si>
  <si>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</si>
  <si>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</si>
  <si>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</si>
  <si>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</si>
  <si>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</si>
  <si>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</si>
  <si>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</si>
  <si>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</si>
  <si>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</si>
  <si>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</si>
  <si>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</si>
  <si>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</si>
  <si>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</si>
  <si>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</si>
  <si>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</si>
  <si>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</si>
  <si>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</si>
  <si>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</si>
  <si>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</si>
  <si>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</si>
  <si>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</si>
  <si>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</si>
  <si>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</si>
  <si>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</si>
  <si>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</si>
  <si>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</si>
  <si>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</si>
  <si>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</si>
  <si>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</si>
  <si>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</si>
  <si>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</si>
  <si>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</si>
  <si>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</si>
  <si>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</si>
  <si>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</si>
  <si>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</si>
  <si>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</si>
  <si>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</si>
  <si>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</si>
  <si>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</si>
  <si>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</si>
  <si>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</si>
  <si>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</si>
  <si>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</si>
  <si>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</si>
  <si>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</si>
  <si>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</si>
  <si>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</si>
  <si>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</si>
  <si>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</si>
  <si>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</si>
  <si>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</si>
  <si>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</si>
  <si>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</si>
  <si>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</si>
  <si>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</si>
  <si>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</si>
  <si>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</si>
  <si>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</si>
  <si>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</si>
  <si>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</si>
  <si>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</si>
  <si>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</si>
  <si>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</si>
  <si>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</si>
  <si>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</si>
  <si>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</si>
  <si>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</si>
  <si>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</si>
  <si>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</si>
  <si>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</si>
  <si>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</si>
  <si>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</si>
  <si>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</si>
  <si>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</si>
  <si>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</si>
  <si>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</si>
  <si>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</si>
  <si>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</si>
  <si>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</si>
  <si>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</si>
  <si>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</si>
  <si>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</si>
  <si>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</si>
  <si>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</si>
  <si>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</si>
  <si>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</si>
  <si>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</si>
  <si>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</si>
  <si>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</si>
  <si>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</si>
  <si>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</si>
  <si>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</si>
  <si>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</si>
  <si>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</si>
  <si>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</si>
  <si>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</si>
  <si>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</si>
  <si>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</si>
  <si>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</si>
  <si>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</si>
  <si>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</si>
  <si>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</si>
  <si>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</si>
  <si>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</si>
  <si>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</si>
  <si>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</si>
  <si>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</si>
  <si>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</si>
  <si>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</si>
  <si>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</si>
  <si>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</si>
  <si>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</si>
  <si>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</si>
  <si>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</si>
  <si>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</si>
  <si>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</si>
  <si>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</si>
  <si>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</si>
  <si>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</si>
  <si>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</si>
  <si>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</si>
  <si>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</si>
  <si>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</si>
  <si>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</si>
  <si>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</si>
  <si>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</si>
  <si>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</si>
  <si>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</si>
  <si>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</si>
  <si>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</si>
  <si>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</si>
  <si>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</si>
  <si>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</si>
  <si>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</si>
  <si>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</si>
  <si>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</si>
  <si>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</si>
  <si>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</si>
  <si>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</si>
  <si>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</si>
  <si>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</si>
  <si>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</si>
  <si>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</si>
  <si>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</si>
  <si>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</si>
  <si>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</si>
  <si>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</si>
  <si>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</si>
  <si>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</si>
  <si>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</si>
  <si>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</si>
  <si>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</si>
  <si>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</si>
  <si>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</si>
  <si>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</si>
  <si>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</si>
  <si>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</si>
  <si>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</si>
  <si>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</si>
  <si>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</si>
  <si>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</si>
  <si>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</si>
  <si>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</si>
  <si>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</si>
  <si>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</si>
  <si>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</si>
  <si>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</si>
  <si>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</si>
  <si>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</si>
  <si>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</si>
  <si>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</si>
  <si>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</si>
  <si>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</si>
  <si>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</si>
  <si>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</si>
  <si>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</si>
  <si>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</si>
  <si>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</si>
  <si>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</si>
  <si>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</si>
  <si>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</si>
  <si>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</si>
  <si>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</si>
  <si>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</si>
  <si>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</si>
  <si>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</si>
  <si>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</si>
  <si>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</si>
  <si>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</si>
  <si>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</si>
  <si>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</si>
  <si>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</si>
  <si>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</si>
  <si>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</si>
  <si>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</si>
  <si>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</si>
  <si>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</si>
  <si>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</si>
  <si>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</si>
  <si>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</si>
  <si>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</si>
  <si>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</si>
  <si>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</si>
  <si>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</si>
  <si>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</si>
  <si>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</si>
  <si>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</si>
  <si>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</si>
  <si>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</si>
  <si>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</si>
  <si>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</si>
  <si>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</si>
  <si>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</si>
  <si>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</si>
  <si>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</si>
  <si>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</si>
  <si>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</si>
  <si>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</si>
  <si>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</si>
  <si>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</si>
  <si>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</si>
  <si>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</si>
  <si>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</si>
  <si>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</si>
  <si>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</si>
  <si>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</si>
  <si>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</si>
  <si>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</si>
  <si>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</si>
  <si>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</si>
  <si>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</si>
  <si>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</si>
  <si>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</si>
  <si>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</si>
  <si>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</si>
  <si>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</si>
  <si>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</si>
  <si>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</si>
  <si>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</si>
  <si>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</si>
  <si>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</si>
  <si>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</si>
  <si>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</si>
  <si>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</si>
  <si>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</si>
  <si>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</si>
  <si>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</si>
  <si>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</si>
  <si>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</si>
  <si>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</si>
  <si>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</si>
  <si>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</si>
  <si>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</si>
  <si>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</si>
  <si>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</si>
  <si>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</si>
  <si>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</si>
  <si>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</si>
  <si>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</si>
  <si>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</si>
  <si>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</si>
  <si>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</si>
  <si>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</si>
  <si>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</si>
  <si>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</si>
  <si>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</si>
  <si>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</si>
  <si>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</si>
  <si>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</si>
  <si>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</si>
  <si>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</si>
  <si>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</si>
  <si>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</si>
  <si>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</si>
  <si>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</si>
  <si>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</si>
  <si>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</si>
  <si>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</si>
  <si>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</si>
  <si>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</si>
  <si>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</si>
  <si>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</si>
  <si>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</si>
  <si>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</si>
  <si>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</si>
  <si>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</si>
  <si>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</si>
  <si>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</si>
  <si>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</si>
  <si>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</si>
  <si>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</si>
  <si>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</si>
  <si>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</si>
  <si>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</si>
  <si>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</si>
  <si>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</si>
  <si>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</si>
  <si>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</si>
  <si>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</si>
  <si>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</si>
  <si>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</si>
  <si>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</si>
  <si>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</si>
  <si>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</si>
  <si>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</si>
  <si>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</si>
  <si>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</si>
  <si>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</si>
  <si>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</si>
  <si>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</si>
  <si>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</si>
  <si>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</si>
  <si>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</si>
  <si>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</si>
  <si>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</si>
  <si>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</si>
  <si>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</si>
  <si>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</si>
  <si>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</si>
  <si>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</si>
  <si>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</si>
  <si>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</si>
  <si>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</si>
  <si>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</si>
  <si>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</si>
  <si>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</si>
  <si>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</si>
  <si>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</si>
  <si>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</si>
  <si>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</si>
  <si>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</si>
  <si>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</si>
  <si>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</si>
  <si>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</si>
  <si>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</si>
  <si>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</si>
  <si>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</si>
  <si>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</si>
  <si>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</si>
  <si>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</si>
  <si>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</si>
  <si>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</si>
  <si>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</si>
  <si>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</si>
  <si>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</si>
  <si>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</si>
  <si>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</si>
  <si>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</si>
  <si>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</si>
  <si>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</si>
  <si>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</si>
  <si>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</si>
  <si>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</si>
  <si>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</si>
  <si>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</si>
  <si>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</si>
  <si>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</si>
  <si>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</si>
  <si>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</si>
  <si>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</si>
  <si>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</si>
  <si>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</si>
  <si>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</si>
  <si>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</si>
  <si>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</si>
  <si>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</si>
  <si>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</si>
  <si>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</si>
  <si>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</si>
  <si>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</si>
  <si>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</si>
  <si>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</si>
  <si>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</si>
  <si>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</si>
  <si>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</si>
  <si>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</si>
  <si>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</si>
  <si>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</si>
  <si>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</si>
  <si>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</si>
  <si>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</si>
  <si>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</si>
  <si>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</si>
  <si>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</si>
  <si>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</si>
  <si>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</si>
  <si>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</si>
  <si>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</si>
  <si>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</si>
  <si>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</si>
  <si>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</si>
  <si>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</si>
  <si>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</si>
  <si>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</si>
  <si>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</si>
  <si>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</si>
  <si>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</si>
  <si>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</si>
  <si>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</si>
  <si>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</si>
  <si>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</si>
  <si>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</si>
  <si>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</si>
  <si>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</si>
  <si>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</si>
  <si>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</si>
  <si>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</si>
  <si>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</si>
  <si>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</si>
  <si>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</si>
  <si>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</si>
  <si>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</si>
  <si>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</si>
  <si>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</si>
  <si>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</si>
  <si>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</si>
  <si>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</si>
  <si>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</si>
  <si>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</si>
  <si>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</si>
  <si>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</si>
  <si>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</si>
  <si>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</si>
  <si>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</si>
  <si>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</si>
  <si>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</si>
  <si>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</si>
  <si>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</si>
  <si>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</si>
  <si>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</si>
  <si>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</si>
  <si>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</si>
  <si>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</si>
  <si>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</si>
  <si>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</si>
  <si>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</si>
  <si>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</si>
  <si>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</si>
  <si>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</si>
  <si>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</si>
  <si>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</si>
  <si>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</si>
  <si>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</si>
  <si>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</si>
  <si>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</si>
  <si>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</si>
  <si>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</si>
  <si>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</si>
  <si>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</si>
  <si>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</si>
  <si>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</si>
  <si>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</si>
  <si>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</si>
  <si>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</si>
  <si>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</si>
  <si>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</si>
  <si>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</si>
  <si>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</si>
  <si>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</si>
  <si>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</si>
  <si>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</si>
  <si>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</si>
  <si>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</si>
  <si>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</si>
  <si>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</si>
  <si>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</si>
  <si>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</si>
  <si>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</si>
  <si>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</si>
  <si>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</si>
  <si>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</si>
  <si>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</si>
  <si>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</si>
  <si>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</si>
  <si>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</si>
  <si>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</si>
  <si>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</si>
  <si>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</si>
  <si>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</si>
  <si>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</si>
  <si>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</si>
  <si>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</si>
  <si>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</si>
  <si>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</si>
  <si>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</si>
  <si>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</si>
  <si>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</si>
  <si>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</si>
  <si>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</si>
  <si>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</si>
  <si>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</si>
  <si>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</si>
  <si>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</si>
  <si>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</si>
  <si>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</si>
  <si>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</si>
  <si>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</si>
  <si>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</si>
  <si>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</si>
  <si>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</si>
  <si>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</si>
  <si>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</si>
  <si>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</si>
  <si>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</si>
  <si>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</si>
  <si>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</si>
  <si>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</si>
  <si>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</si>
  <si>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</si>
  <si>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</si>
  <si>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</si>
  <si>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</si>
  <si>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</si>
  <si>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</si>
  <si>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</si>
  <si>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</si>
  <si>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</si>
  <si>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</si>
  <si>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</si>
  <si>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</si>
  <si>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</si>
  <si>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</si>
  <si>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</si>
  <si>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</si>
  <si>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</si>
  <si>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</si>
  <si>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</si>
  <si>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</si>
  <si>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</si>
  <si>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</si>
  <si>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</si>
  <si>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</si>
  <si>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</si>
  <si>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</si>
  <si>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</si>
  <si>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</si>
  <si>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</si>
  <si>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</si>
  <si>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</si>
  <si>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</si>
  <si>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</si>
  <si>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</si>
  <si>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</si>
  <si>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</si>
  <si>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</si>
  <si>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</si>
  <si>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</si>
  <si>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</si>
  <si>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</si>
  <si>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</si>
  <si>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</si>
  <si>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</si>
  <si>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</si>
  <si>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</si>
  <si>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</si>
  <si>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</si>
  <si>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</si>
  <si>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</si>
  <si>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</si>
  <si>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</si>
  <si>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</si>
  <si>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</si>
  <si>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</si>
  <si>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</si>
  <si>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</si>
  <si>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</si>
  <si>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</si>
  <si>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</si>
  <si>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</si>
  <si>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</si>
  <si>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</si>
  <si>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</si>
  <si>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</si>
  <si>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</si>
  <si>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</si>
  <si>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</si>
  <si>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</si>
  <si>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</si>
  <si>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</si>
  <si>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</si>
  <si>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</si>
  <si>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</si>
  <si>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</si>
  <si>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</si>
  <si>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</si>
  <si>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</si>
  <si>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</si>
  <si>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</si>
  <si>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</si>
  <si>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</si>
  <si>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</si>
  <si>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</si>
  <si>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</si>
  <si>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</si>
  <si>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</si>
  <si>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</si>
  <si>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</si>
  <si>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</si>
  <si>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</si>
  <si>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</si>
  <si>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</si>
  <si>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</si>
  <si>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</si>
  <si>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</si>
  <si>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</si>
  <si>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</si>
  <si>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</si>
  <si>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</si>
  <si>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</si>
  <si>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</si>
  <si>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</si>
  <si>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</si>
  <si>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</si>
  <si>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</si>
  <si>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</si>
  <si>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</si>
  <si>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</si>
  <si>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</si>
  <si>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</si>
  <si>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</si>
  <si>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</si>
  <si>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</si>
  <si>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</si>
  <si>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</si>
  <si>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</si>
  <si>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</si>
  <si>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</si>
  <si>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</si>
  <si>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</si>
  <si>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</si>
  <si>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</si>
  <si>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</si>
  <si>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</si>
  <si>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</si>
  <si>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</si>
  <si>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</si>
  <si>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</si>
  <si>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</si>
  <si>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</si>
  <si>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</si>
  <si>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</si>
  <si>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</si>
  <si>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</si>
  <si>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</si>
  <si>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</si>
  <si>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</si>
  <si>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</si>
  <si>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</si>
  <si>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</si>
  <si>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</si>
  <si>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</si>
  <si>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</si>
  <si>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</si>
  <si>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</si>
  <si>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</si>
  <si>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</si>
  <si>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</si>
  <si>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</si>
  <si>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</si>
  <si>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</si>
  <si>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</si>
  <si>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</si>
  <si>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</si>
  <si>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</si>
  <si>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</si>
  <si>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</si>
  <si>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</si>
  <si>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</si>
  <si>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</si>
  <si>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</si>
  <si>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</si>
  <si>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</si>
  <si>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</si>
  <si>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</si>
  <si>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</si>
  <si>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</si>
  <si>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</si>
  <si>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</si>
  <si>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</si>
  <si>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</si>
  <si>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</si>
  <si>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</si>
  <si>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</si>
  <si>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</si>
  <si>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</si>
  <si>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</si>
  <si>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</si>
  <si>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</si>
  <si>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</si>
  <si>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</si>
  <si>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</si>
  <si>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</si>
  <si>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</si>
  <si>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</si>
  <si>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</si>
  <si>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</si>
  <si>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</si>
  <si>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</si>
  <si>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</si>
  <si>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</si>
  <si>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</si>
  <si>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</si>
  <si>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</si>
  <si>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</si>
  <si>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</si>
  <si>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</si>
  <si>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</si>
  <si>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</si>
  <si>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</si>
  <si>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</si>
  <si>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</si>
  <si>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</si>
  <si>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</si>
  <si>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</si>
  <si>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</si>
  <si>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</si>
  <si>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</si>
  <si>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</si>
  <si>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</si>
  <si>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</si>
  <si>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</si>
  <si>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</si>
  <si>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</si>
  <si>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</si>
  <si>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</si>
  <si>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</si>
  <si>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</si>
  <si>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</si>
  <si>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</si>
  <si>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</si>
  <si>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</si>
  <si>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</si>
  <si>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</si>
  <si>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</si>
  <si>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</si>
  <si>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</si>
  <si>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</si>
  <si>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</si>
  <si>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</si>
  <si>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</si>
  <si>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</si>
  <si>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</si>
  <si>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</si>
  <si>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</si>
  <si>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</si>
  <si>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</si>
  <si>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</si>
  <si>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</si>
  <si>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</si>
  <si>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</si>
  <si>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</si>
  <si>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</si>
  <si>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</si>
  <si>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</si>
  <si>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</si>
  <si>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</si>
  <si>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</si>
  <si>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</si>
  <si>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</si>
  <si>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</si>
  <si>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</si>
  <si>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</si>
  <si>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</si>
  <si>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</si>
  <si>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</si>
  <si>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</si>
  <si>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</si>
  <si>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</si>
  <si>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</si>
  <si>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</si>
  <si>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</si>
  <si>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</si>
  <si>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</si>
  <si>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</si>
  <si>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</si>
  <si>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</si>
  <si>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</si>
  <si>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</si>
  <si>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</si>
  <si>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</si>
  <si>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</si>
  <si>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</si>
  <si>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</si>
  <si>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</si>
  <si>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</si>
  <si>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</si>
  <si>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</si>
  <si>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</si>
  <si>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</si>
  <si>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</si>
  <si>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</si>
  <si>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</si>
  <si>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</si>
  <si>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</si>
  <si>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</si>
  <si>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</si>
  <si>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</si>
  <si>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</si>
  <si>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</si>
  <si>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</si>
  <si>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</si>
  <si>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</si>
  <si>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</si>
  <si>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</si>
  <si>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</si>
  <si>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</si>
  <si>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</si>
  <si>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</si>
  <si>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</si>
  <si>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</si>
  <si>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</si>
  <si>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</si>
  <si>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</si>
  <si>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</si>
  <si>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</si>
  <si>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</si>
  <si>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</si>
  <si>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</si>
  <si>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</si>
  <si>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</si>
  <si>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</si>
  <si>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</si>
  <si>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</si>
  <si>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</si>
  <si>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</si>
  <si>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</si>
  <si>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</si>
  <si>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</si>
  <si>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</si>
  <si>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</si>
  <si>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</si>
  <si>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</si>
  <si>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</si>
  <si>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</si>
  <si>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</si>
  <si>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</si>
  <si>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</si>
  <si>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</si>
  <si>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</si>
  <si>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</si>
  <si>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</si>
  <si>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</si>
  <si>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</si>
  <si>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</si>
  <si>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</si>
  <si>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</si>
  <si>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</si>
  <si>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</si>
  <si>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</si>
  <si>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</si>
  <si>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</si>
  <si>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</si>
  <si>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</si>
  <si>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</si>
  <si>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</si>
  <si>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</si>
  <si>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</si>
  <si>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</si>
  <si>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</si>
  <si>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</si>
  <si>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</si>
  <si>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</si>
  <si>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</si>
  <si>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</si>
  <si>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</si>
  <si>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</si>
  <si>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</si>
  <si>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</si>
  <si>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</si>
  <si>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</si>
  <si>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</si>
  <si>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</si>
  <si>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</si>
  <si>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</si>
  <si>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</si>
  <si>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</si>
  <si>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</si>
  <si>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</si>
  <si>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</si>
  <si>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</si>
  <si>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</si>
  <si>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</si>
  <si>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</si>
  <si>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</si>
  <si>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</si>
  <si>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</si>
  <si>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</si>
  <si>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</si>
  <si>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</si>
  <si>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</si>
  <si>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</si>
  <si>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</si>
  <si>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</si>
  <si>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</si>
  <si>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</si>
  <si>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</si>
  <si>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</si>
  <si>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</si>
  <si>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</si>
  <si>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</si>
  <si>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</si>
  <si>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</si>
  <si>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</si>
  <si>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</si>
  <si>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</si>
  <si>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</si>
  <si>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</si>
  <si>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</si>
  <si>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</si>
  <si>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</si>
  <si>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</si>
  <si>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</si>
  <si>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</si>
  <si>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</si>
  <si>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</si>
  <si>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</si>
  <si>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</si>
  <si>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</si>
  <si>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</si>
  <si>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</si>
  <si>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</si>
  <si>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</si>
  <si>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</si>
  <si>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</si>
  <si>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</si>
  <si>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</si>
  <si>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</si>
  <si>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</si>
  <si>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</si>
  <si>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</si>
  <si>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</si>
  <si>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</si>
  <si>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</si>
  <si>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</si>
  <si>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</si>
  <si>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</si>
  <si>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</si>
  <si>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</si>
  <si>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</si>
  <si>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</si>
  <si>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</si>
  <si>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</si>
  <si>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</si>
  <si>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</si>
  <si>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</si>
  <si>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</si>
  <si>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</si>
  <si>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</si>
  <si>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</si>
  <si>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</si>
  <si>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</si>
  <si>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</si>
  <si>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</si>
  <si>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</si>
  <si>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</si>
  <si>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</si>
  <si>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</si>
  <si>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</si>
  <si>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</si>
  <si>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</si>
  <si>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</si>
  <si>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</si>
  <si>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</si>
  <si>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</si>
  <si>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</si>
  <si>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</si>
  <si>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</si>
  <si>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</si>
  <si>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</si>
  <si>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</si>
  <si>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</si>
  <si>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</si>
  <si>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</si>
  <si>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</si>
  <si>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</si>
  <si>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</si>
  <si>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</si>
  <si>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</si>
  <si>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</si>
  <si>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</si>
  <si>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</si>
  <si>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</si>
  <si>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</si>
  <si>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</si>
  <si>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</si>
  <si>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</si>
  <si>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</si>
  <si>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</si>
  <si>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</si>
  <si>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</si>
  <si>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</si>
  <si>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</si>
  <si>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</si>
  <si>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</si>
  <si>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</si>
  <si>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</si>
  <si>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</si>
  <si>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</si>
  <si>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</si>
  <si>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</si>
  <si>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</si>
  <si>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</si>
  <si>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</si>
  <si>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</si>
  <si>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</si>
  <si>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</si>
  <si>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</si>
  <si>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</si>
  <si>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</si>
  <si>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</si>
  <si>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</si>
  <si>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</si>
  <si>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</si>
  <si>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</si>
  <si>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</si>
  <si>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</si>
  <si>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</si>
  <si>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</si>
  <si>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</si>
  <si>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</si>
  <si>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</si>
  <si>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</si>
  <si>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</si>
  <si>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</si>
  <si>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</si>
  <si>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</si>
  <si>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</si>
  <si>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</si>
  <si>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</si>
  <si>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</si>
  <si>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</si>
  <si>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</si>
  <si>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</si>
  <si>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</si>
  <si>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</si>
  <si>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</si>
  <si>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</si>
  <si>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</si>
  <si>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</si>
  <si>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</si>
  <si>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</si>
  <si>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</si>
  <si>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</si>
  <si>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</si>
  <si>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</si>
  <si>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</si>
  <si>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</si>
  <si>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</si>
  <si>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</si>
  <si>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</si>
  <si>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</si>
  <si>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</si>
  <si>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</si>
  <si>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</si>
  <si>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</si>
  <si>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</si>
  <si>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</si>
  <si>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</si>
  <si>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</si>
  <si>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</si>
  <si>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</si>
  <si>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</si>
  <si>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</si>
  <si>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</si>
  <si>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</si>
  <si>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</si>
  <si>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</si>
  <si>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</si>
  <si>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</si>
  <si>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</si>
  <si>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</si>
  <si>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</si>
  <si>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</si>
  <si>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</si>
  <si>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</si>
  <si>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</si>
  <si>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</si>
  <si>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</si>
  <si>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</si>
  <si>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</si>
  <si>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</si>
  <si>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</si>
  <si>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</si>
  <si>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</si>
  <si>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</si>
  <si>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</si>
  <si>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</si>
  <si>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</si>
  <si>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</si>
  <si>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</si>
  <si>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</si>
  <si>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</si>
  <si>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</si>
  <si>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</si>
  <si>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</si>
  <si>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</si>
  <si>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</si>
  <si>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</si>
  <si>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</si>
  <si>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</si>
  <si>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</si>
  <si>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</si>
  <si>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</si>
  <si>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</si>
  <si>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</si>
  <si>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</si>
  <si>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</si>
  <si>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</si>
  <si>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</si>
  <si>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</si>
  <si>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</si>
  <si>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</si>
  <si>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</si>
  <si>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</si>
  <si>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</si>
  <si>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</si>
  <si>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</si>
  <si>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</si>
  <si>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</si>
  <si>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</si>
  <si>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</si>
  <si>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</si>
  <si>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</si>
  <si>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</si>
  <si>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</si>
  <si>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</si>
  <si>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</si>
  <si>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</si>
  <si>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</si>
  <si>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</si>
  <si>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</si>
  <si>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</si>
  <si>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</si>
  <si>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</si>
  <si>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</si>
  <si>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</si>
  <si>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</si>
  <si>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</si>
  <si>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</si>
  <si>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</si>
  <si>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</si>
  <si>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</si>
  <si>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</si>
  <si>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</si>
  <si>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</si>
  <si>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</si>
  <si>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</si>
  <si>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</si>
  <si>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</si>
  <si>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</si>
  <si>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</si>
  <si>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</si>
  <si>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</si>
  <si>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</si>
  <si>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</si>
  <si>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</si>
  <si>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</si>
  <si>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</si>
  <si>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</si>
  <si>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</si>
  <si>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</si>
  <si>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</si>
  <si>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</si>
  <si>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</si>
  <si>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</si>
  <si>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</si>
  <si>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</si>
  <si>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</si>
  <si>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</si>
  <si>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</si>
  <si>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</si>
  <si>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</si>
  <si>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</si>
  <si>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</si>
  <si>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</si>
  <si>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</si>
  <si>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</si>
  <si>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</si>
  <si>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</si>
  <si>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</si>
  <si>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</si>
  <si>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</si>
  <si>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</si>
  <si>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</si>
  <si>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</si>
  <si>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</si>
  <si>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</si>
  <si>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</si>
  <si>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</si>
  <si>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</si>
  <si>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</si>
  <si>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</si>
  <si>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</si>
  <si>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</si>
  <si>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</si>
  <si>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</si>
  <si>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</si>
  <si>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</si>
  <si>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</si>
  <si>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</si>
  <si>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</si>
  <si>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</si>
  <si>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</si>
  <si>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</si>
  <si>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</si>
  <si>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</si>
  <si>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</si>
  <si>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</si>
  <si>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</si>
  <si>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</si>
  <si>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</si>
  <si>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</si>
  <si>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</si>
  <si>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</si>
  <si>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</si>
  <si>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</si>
  <si>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</si>
  <si>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</si>
  <si>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</si>
  <si>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</si>
  <si>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</si>
  <si>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</si>
  <si>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</si>
  <si>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</si>
  <si>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</si>
  <si>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</si>
  <si>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</si>
  <si>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</si>
  <si>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</si>
  <si>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</si>
  <si>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</si>
  <si>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</si>
  <si>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</si>
  <si>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</si>
  <si>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</si>
  <si>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</si>
  <si>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</si>
  <si>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</si>
  <si>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</si>
  <si>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</si>
  <si>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</si>
  <si>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</si>
  <si>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</si>
  <si>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</si>
  <si>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</si>
  <si>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</si>
  <si>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</si>
  <si>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</si>
  <si>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</si>
  <si>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</si>
  <si>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</si>
  <si>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</si>
  <si>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</si>
  <si>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</si>
  <si>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</si>
  <si>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</si>
  <si>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</si>
  <si>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</si>
  <si>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</si>
  <si>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</si>
  <si>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</si>
  <si>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</si>
  <si>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</si>
  <si>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</si>
  <si>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</si>
  <si>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</si>
  <si>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</si>
  <si>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</si>
  <si>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</si>
  <si>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</si>
  <si>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</si>
  <si>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</si>
  <si>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</si>
  <si>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</si>
  <si>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</si>
  <si>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</si>
  <si>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</si>
  <si>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</si>
  <si>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</si>
  <si>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</si>
  <si>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</si>
  <si>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</si>
  <si>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</si>
  <si>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</si>
  <si>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</si>
  <si>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</si>
  <si>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</si>
  <si>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</si>
  <si>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</si>
  <si>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</si>
  <si>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</si>
  <si>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</si>
  <si>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</si>
  <si>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</si>
  <si>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</si>
  <si>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</si>
  <si>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</si>
  <si>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</si>
  <si>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</si>
  <si>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</si>
  <si>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</si>
  <si>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</si>
  <si>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</si>
  <si>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</si>
  <si>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</si>
  <si>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</si>
  <si>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</si>
  <si>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</si>
  <si>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</si>
  <si>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</si>
  <si>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</si>
  <si>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</si>
  <si>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</si>
  <si>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</si>
  <si>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</si>
  <si>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</si>
  <si>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</si>
  <si>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</si>
  <si>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</si>
  <si>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</si>
  <si>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</si>
  <si>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</si>
  <si>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</si>
  <si>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</si>
  <si>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</si>
  <si>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</si>
  <si>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</si>
  <si>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</si>
  <si>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</si>
  <si>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</si>
  <si>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</si>
  <si>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</si>
  <si>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</si>
  <si>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</si>
  <si>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</si>
  <si>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</si>
  <si>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</si>
  <si>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</si>
  <si>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</si>
  <si>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</si>
  <si>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</si>
  <si>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</si>
  <si>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</si>
  <si>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</si>
  <si>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</si>
  <si>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</si>
  <si>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</si>
  <si>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</si>
  <si>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</si>
  <si>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</si>
  <si>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</si>
  <si>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</si>
  <si>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</si>
  <si>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</si>
  <si>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</si>
  <si>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</si>
  <si>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</si>
  <si>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</si>
  <si>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</si>
  <si>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</si>
  <si>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</si>
  <si>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</si>
  <si>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</si>
  <si>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</si>
  <si>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</si>
  <si>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</si>
  <si>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</si>
  <si>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</si>
  <si>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</si>
  <si>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</si>
  <si>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</si>
  <si>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</si>
  <si>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</si>
  <si>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</si>
  <si>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</si>
  <si>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</si>
  <si>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</si>
  <si>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</si>
  <si>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</si>
  <si>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</si>
  <si>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</si>
  <si>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</si>
  <si>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</si>
  <si>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</si>
  <si>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</si>
  <si>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</si>
  <si>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</si>
  <si>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</si>
  <si>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</si>
  <si>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</si>
  <si>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</si>
  <si>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</si>
  <si>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</si>
  <si>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</si>
  <si>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</si>
  <si>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</si>
  <si>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</si>
  <si>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</si>
  <si>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</si>
  <si>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</si>
  <si>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</si>
  <si>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</si>
  <si>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</si>
  <si>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</si>
  <si>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</si>
  <si>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</si>
  <si>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</si>
  <si>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</si>
  <si>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</si>
  <si>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</si>
  <si>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</si>
  <si>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</si>
  <si>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</si>
  <si>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</si>
  <si>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</si>
  <si>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</si>
  <si>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</si>
  <si>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</si>
  <si>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</si>
  <si>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</si>
  <si>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</si>
  <si>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</si>
  <si>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</si>
  <si>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</si>
  <si>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</si>
  <si>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</si>
  <si>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</si>
  <si>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</si>
  <si>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</si>
  <si>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</si>
  <si>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</si>
  <si>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</si>
  <si>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</si>
  <si>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</si>
  <si>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</si>
  <si>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</si>
  <si>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</si>
  <si>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</si>
  <si>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</si>
  <si>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</si>
  <si>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</si>
  <si>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</si>
  <si>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</si>
  <si>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</si>
  <si>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</si>
  <si>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</si>
  <si>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</si>
  <si>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</si>
  <si>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</si>
  <si>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</si>
  <si>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</si>
  <si>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</si>
  <si>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</si>
  <si>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</si>
  <si>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</si>
  <si>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</si>
  <si>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</si>
  <si>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</si>
  <si>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</si>
  <si>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</si>
  <si>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</si>
  <si>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</si>
  <si>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</si>
  <si>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</si>
  <si>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</si>
  <si>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</si>
  <si>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</si>
  <si>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</si>
  <si>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</si>
  <si>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</si>
  <si>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</si>
  <si>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</si>
  <si>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</si>
  <si>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</si>
  <si>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</si>
  <si>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</si>
  <si>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</si>
  <si>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</si>
  <si>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</si>
  <si>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</si>
  <si>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</si>
  <si>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</si>
  <si>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</si>
  <si>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</si>
  <si>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</si>
  <si>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</si>
  <si>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</si>
  <si>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</si>
  <si>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</si>
  <si>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</si>
  <si>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</si>
  <si>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</si>
  <si>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</si>
  <si>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</si>
  <si>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</si>
  <si>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</si>
  <si>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</si>
  <si>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</si>
  <si>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</si>
  <si>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</si>
  <si>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</si>
  <si>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</si>
  <si>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</si>
  <si>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</si>
  <si>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</si>
  <si>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</si>
  <si>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</si>
  <si>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</si>
  <si>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</si>
  <si>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</si>
  <si>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</si>
  <si>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</si>
  <si>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</si>
  <si>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</si>
  <si>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</si>
  <si>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</si>
  <si>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</si>
  <si>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</si>
  <si>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</si>
  <si>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</si>
  <si>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</si>
  <si>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</si>
  <si>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</si>
  <si>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</si>
  <si>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</si>
  <si>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</si>
  <si>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</si>
  <si>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</si>
  <si>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</si>
  <si>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</si>
  <si>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</si>
  <si>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</si>
  <si>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</si>
  <si>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</si>
  <si>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</si>
  <si>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</si>
  <si>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</si>
  <si>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</si>
  <si>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</si>
  <si>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</si>
  <si>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</si>
  <si>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</si>
  <si>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</si>
  <si>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</si>
  <si>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</si>
  <si>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</si>
  <si>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</si>
  <si>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</si>
  <si>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</si>
  <si>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</si>
  <si>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</si>
  <si>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</si>
  <si>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</si>
  <si>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</si>
  <si>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</si>
  <si>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</si>
  <si>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</si>
  <si>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</si>
  <si>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</si>
  <si>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</si>
  <si>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</si>
  <si>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</si>
  <si>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</si>
  <si>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</si>
  <si>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</si>
  <si>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</si>
  <si>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</si>
  <si>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</si>
  <si>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</si>
  <si>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</si>
  <si>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</si>
  <si>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</si>
  <si>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</si>
  <si>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</si>
  <si>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</si>
  <si>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</si>
  <si>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</si>
  <si>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</si>
  <si>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</si>
  <si>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</si>
  <si>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</si>
  <si>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</si>
  <si>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</si>
  <si>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</si>
  <si>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</si>
  <si>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</si>
  <si>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</si>
  <si>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</si>
  <si>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</si>
  <si>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</si>
  <si>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</si>
  <si>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</si>
  <si>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</si>
  <si>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</si>
  <si>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</si>
  <si>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</si>
  <si>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</si>
  <si>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</si>
  <si>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</si>
  <si>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</si>
  <si>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</si>
  <si>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</si>
  <si>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</si>
  <si>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</si>
  <si>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</si>
  <si>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</si>
  <si>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</si>
  <si>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</si>
  <si>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</si>
  <si>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</si>
  <si>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</si>
  <si>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</si>
  <si>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</si>
  <si>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</si>
  <si>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</si>
  <si>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</si>
  <si>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</si>
  <si>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</si>
  <si>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</si>
  <si>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</si>
  <si>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</si>
  <si>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</si>
  <si>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</si>
  <si>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</si>
  <si>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</si>
  <si>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</si>
  <si>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</si>
  <si>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</si>
  <si>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</si>
  <si>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</si>
  <si>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</si>
  <si>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</si>
  <si>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</si>
  <si>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</si>
  <si>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</si>
  <si>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</si>
  <si>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</si>
  <si>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</si>
  <si>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</si>
  <si>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</si>
  <si>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</si>
  <si>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</si>
  <si>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</si>
  <si>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</si>
  <si>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</si>
  <si>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</si>
  <si>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</si>
  <si>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</si>
  <si>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</si>
  <si>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</si>
  <si>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</si>
  <si>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</si>
  <si>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</si>
  <si>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</si>
  <si>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</si>
  <si>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</si>
  <si>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</si>
  <si>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</si>
  <si>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</si>
  <si>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</si>
  <si>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</si>
  <si>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</si>
  <si>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</si>
  <si>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</si>
  <si>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</si>
  <si>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</si>
  <si>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</si>
  <si>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</si>
  <si>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</si>
  <si>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</si>
  <si>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</si>
  <si>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</si>
  <si>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</si>
  <si>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</si>
  <si>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</si>
  <si>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</si>
  <si>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</si>
  <si>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</si>
  <si>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</si>
  <si>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</si>
  <si>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</si>
  <si>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</si>
  <si>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</si>
  <si>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</si>
  <si>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</si>
  <si>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</si>
  <si>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</si>
  <si>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</si>
  <si>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</si>
  <si>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</si>
  <si>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</si>
  <si>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</si>
  <si>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</si>
  <si>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</si>
  <si>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</si>
  <si>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</si>
  <si>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</si>
  <si>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</si>
  <si>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</si>
  <si>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</si>
  <si>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</si>
  <si>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</si>
  <si>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</si>
  <si>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</si>
  <si>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</si>
  <si>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</si>
  <si>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</si>
  <si>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</si>
  <si>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</si>
  <si>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</si>
  <si>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</si>
  <si>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</si>
  <si>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</si>
  <si>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</si>
  <si>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</si>
  <si>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</si>
  <si>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</si>
  <si>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</si>
  <si>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</si>
  <si>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</si>
  <si>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</si>
  <si>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</si>
  <si>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</si>
  <si>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</si>
  <si>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</si>
  <si>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</si>
  <si>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</si>
  <si>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</si>
  <si>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</si>
  <si>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</si>
  <si>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</si>
  <si>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</si>
  <si>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</si>
  <si>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</si>
  <si>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</si>
  <si>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</si>
  <si>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</si>
  <si>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</si>
  <si>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</si>
  <si>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</si>
  <si>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</si>
  <si>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</si>
  <si>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</si>
  <si>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</si>
  <si>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</si>
  <si>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</si>
  <si>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</si>
  <si>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</si>
  <si>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</si>
  <si>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</si>
  <si>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</si>
  <si>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</si>
  <si>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</si>
  <si>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</si>
  <si>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</si>
  <si>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</si>
  <si>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</si>
  <si>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</si>
  <si>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</si>
  <si>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</si>
  <si>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</si>
  <si>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</si>
  <si>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</si>
  <si>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</si>
  <si>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</si>
  <si>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</si>
  <si>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</si>
  <si>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</si>
  <si>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</si>
  <si>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</si>
  <si>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</si>
  <si>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</si>
  <si>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</si>
  <si>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</si>
  <si>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</si>
  <si>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</si>
  <si>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</si>
  <si>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</si>
  <si>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</si>
  <si>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</si>
  <si>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</si>
  <si>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</si>
  <si>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</si>
  <si>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</si>
  <si>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</si>
  <si>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</si>
  <si>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</si>
  <si>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</si>
  <si>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</si>
  <si>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</si>
  <si>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</si>
  <si>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</si>
  <si>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</si>
  <si>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</si>
  <si>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</si>
  <si>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</si>
  <si>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</si>
  <si>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</si>
  <si>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</si>
  <si>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</si>
  <si>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</si>
  <si>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</si>
  <si>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</si>
  <si>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</si>
  <si>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</si>
  <si>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</si>
  <si>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</si>
  <si>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</si>
  <si>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</si>
  <si>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</si>
  <si>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</si>
  <si>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</si>
  <si>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</si>
  <si>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</si>
  <si>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</si>
  <si>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</si>
  <si>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</si>
  <si>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</si>
  <si>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</si>
  <si>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</si>
  <si>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</si>
  <si>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</si>
  <si>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</si>
  <si>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</si>
  <si>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</si>
  <si>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</si>
  <si>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</si>
  <si>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</si>
  <si>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</si>
  <si>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</si>
  <si>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</si>
  <si>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</si>
  <si>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</si>
  <si>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</si>
  <si>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</si>
  <si>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</si>
  <si>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</si>
  <si>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</si>
  <si>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</si>
  <si>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</si>
  <si>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</si>
  <si>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</si>
  <si>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</si>
  <si>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</si>
  <si>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</si>
  <si>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</si>
  <si>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</si>
  <si>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</si>
  <si>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</si>
  <si>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</si>
  <si>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</si>
  <si>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</si>
  <si>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</si>
  <si>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</si>
  <si>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</si>
  <si>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</si>
  <si>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</si>
  <si>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</si>
  <si>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</si>
  <si>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</si>
  <si>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</si>
  <si>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</si>
  <si>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</si>
  <si>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</si>
  <si>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</si>
  <si>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</si>
  <si>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</si>
  <si>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</si>
  <si>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</si>
  <si>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</si>
  <si>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</si>
  <si>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</si>
  <si>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</si>
  <si>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</si>
  <si>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</si>
  <si>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</si>
  <si>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</si>
  <si>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</si>
  <si>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</si>
  <si>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</si>
  <si>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</si>
  <si>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</si>
  <si>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</si>
  <si>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</si>
  <si>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</si>
  <si>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</si>
  <si>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</si>
  <si>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</si>
  <si>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</si>
  <si>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</si>
  <si>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</si>
  <si>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</si>
  <si>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</si>
  <si>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</si>
  <si>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</si>
  <si>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</si>
  <si>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</si>
  <si>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</si>
  <si>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</si>
  <si>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</si>
  <si>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</si>
  <si>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</si>
  <si>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</si>
  <si>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</si>
  <si>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</si>
  <si>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</si>
  <si>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</si>
  <si>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</si>
  <si>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</si>
  <si>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</si>
  <si>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</si>
  <si>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</si>
  <si>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</si>
  <si>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</si>
  <si>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</si>
  <si>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</si>
  <si>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</si>
  <si>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</si>
  <si>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</si>
  <si>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</si>
  <si>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</si>
  <si>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</si>
  <si>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</si>
  <si>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</si>
  <si>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</si>
  <si>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</si>
  <si>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</si>
  <si>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</si>
  <si>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</si>
  <si>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</si>
  <si>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</si>
  <si>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</si>
  <si>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</si>
  <si>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</si>
  <si>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</si>
  <si>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</si>
  <si>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</si>
  <si>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</si>
  <si>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</si>
  <si>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</si>
  <si>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</si>
  <si>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</si>
  <si>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</si>
  <si>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</si>
  <si>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</si>
  <si>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</si>
  <si>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</si>
  <si>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</si>
  <si>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</si>
  <si>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</si>
  <si>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</si>
  <si>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</si>
  <si>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</si>
  <si>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</si>
  <si>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</si>
  <si>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</si>
  <si>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</si>
  <si>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</si>
  <si>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</si>
  <si>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</si>
  <si>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</si>
  <si>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</si>
  <si>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</si>
  <si>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</si>
  <si>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</si>
  <si>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</si>
  <si>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</si>
  <si>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</si>
  <si>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</si>
  <si>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</si>
  <si>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</si>
  <si>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</si>
  <si>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</si>
  <si>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</si>
  <si>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</si>
  <si>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</si>
  <si>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</si>
  <si>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</si>
  <si>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</si>
  <si>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</si>
  <si>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</si>
  <si>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</si>
  <si>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</si>
  <si>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</si>
  <si>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</si>
  <si>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</si>
  <si>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</si>
  <si>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</si>
  <si>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</si>
  <si>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</si>
  <si>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</si>
  <si>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</si>
  <si>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</si>
  <si>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</si>
  <si>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</si>
  <si>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</si>
  <si>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</si>
  <si>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</si>
  <si>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</si>
  <si>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</si>
  <si>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</si>
  <si>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</si>
  <si>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</si>
  <si>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</si>
  <si>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</si>
  <si>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</si>
  <si>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</si>
  <si>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</si>
  <si>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</si>
  <si>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</si>
  <si>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</si>
  <si>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</si>
  <si>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</si>
  <si>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</si>
  <si>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</si>
  <si>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</si>
  <si>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</si>
  <si>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</si>
  <si>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</si>
  <si>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</si>
  <si>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</si>
  <si>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</si>
  <si>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</si>
  <si>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</si>
  <si>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</si>
  <si>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</si>
  <si>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</si>
  <si>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</si>
  <si>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</si>
  <si>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</si>
  <si>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</si>
  <si>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</si>
  <si>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</si>
  <si>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</si>
  <si>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</si>
  <si>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</si>
  <si>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</si>
  <si>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</si>
  <si>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</si>
  <si>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</si>
  <si>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</si>
  <si>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</si>
  <si>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</si>
  <si>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</si>
  <si>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</si>
  <si>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</si>
  <si>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</si>
  <si>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</si>
  <si>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</si>
  <si>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</si>
  <si>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</si>
  <si>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</si>
  <si>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</si>
  <si>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</si>
  <si>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</si>
  <si>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</si>
  <si>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</si>
  <si>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</si>
  <si>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</si>
  <si>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</si>
  <si>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</si>
  <si>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</si>
  <si>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</si>
  <si>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</si>
  <si>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</si>
  <si>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</si>
  <si>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</si>
  <si>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</si>
  <si>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</si>
  <si>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</si>
  <si>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</si>
  <si>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</si>
  <si>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</si>
  <si>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</si>
  <si>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</si>
  <si>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</si>
  <si>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</si>
  <si>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</si>
  <si>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</si>
  <si>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</si>
  <si>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</si>
  <si>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</si>
  <si>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</si>
  <si>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</si>
  <si>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</si>
  <si>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</si>
  <si>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</si>
  <si>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</si>
  <si>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</si>
  <si>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</si>
  <si>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</si>
  <si>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</si>
  <si>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</si>
  <si>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</si>
  <si>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</si>
  <si>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</si>
  <si>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</si>
  <si>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</si>
  <si>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</si>
  <si>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</si>
  <si>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</si>
  <si>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</si>
  <si>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</si>
  <si>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</si>
  <si>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</si>
  <si>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</si>
  <si>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</si>
  <si>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</si>
  <si>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</si>
  <si>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</si>
  <si>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</si>
  <si>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</si>
  <si>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</si>
  <si>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</si>
  <si>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</si>
  <si>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</si>
  <si>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</si>
  <si>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</si>
  <si>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</si>
  <si>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</si>
  <si>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</si>
  <si>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</si>
  <si>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</si>
  <si>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</si>
  <si>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</si>
  <si>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</si>
  <si>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</si>
  <si>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</si>
  <si>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</si>
  <si>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</si>
  <si>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</si>
  <si>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</si>
  <si>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</si>
  <si>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</si>
  <si>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</si>
  <si>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</si>
  <si>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</si>
  <si>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</si>
  <si>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</si>
  <si>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</si>
  <si>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</si>
  <si>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</si>
  <si>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</si>
  <si>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</si>
  <si>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</si>
  <si>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</si>
  <si>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</si>
  <si>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</si>
  <si>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</si>
  <si>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</si>
  <si>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</si>
  <si>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</si>
  <si>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</si>
  <si>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</si>
  <si>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</si>
  <si>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</si>
  <si>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</si>
  <si>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</si>
  <si>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</si>
  <si>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</si>
  <si>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</si>
  <si>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</si>
  <si>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</si>
  <si>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</si>
  <si>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</si>
  <si>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</si>
  <si>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</si>
  <si>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</si>
  <si>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</si>
  <si>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</si>
  <si>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</si>
  <si>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</si>
  <si>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</si>
  <si>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</si>
  <si>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</si>
  <si>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</si>
  <si>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</si>
  <si>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</si>
  <si>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</si>
  <si>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</si>
  <si>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</si>
  <si>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</si>
  <si>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</si>
  <si>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</si>
  <si>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</si>
  <si>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</si>
  <si>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</si>
  <si>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</si>
  <si>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</si>
  <si>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</si>
  <si>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</si>
  <si>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</si>
  <si>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</si>
  <si>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</si>
  <si>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</si>
  <si>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</si>
  <si>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</si>
  <si>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</si>
  <si>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</si>
  <si>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</si>
  <si>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</si>
  <si>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</si>
  <si>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</si>
  <si>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</si>
  <si>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</si>
  <si>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</si>
  <si>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</si>
  <si>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</si>
  <si>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</si>
  <si>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</si>
  <si>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</si>
  <si>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</si>
  <si>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</si>
  <si>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</si>
  <si>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</si>
  <si>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</si>
  <si>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</si>
  <si>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</si>
  <si>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</si>
  <si>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</si>
  <si>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</si>
  <si>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</si>
  <si>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</si>
  <si>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</si>
  <si>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</si>
  <si>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</si>
  <si>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</si>
  <si>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</si>
  <si>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</si>
  <si>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</si>
  <si>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</si>
  <si>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</si>
  <si>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</si>
  <si>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</si>
  <si>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</si>
  <si>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</si>
  <si>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</si>
  <si>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</si>
  <si>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</si>
  <si>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</si>
  <si>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</si>
  <si>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</si>
  <si>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</si>
  <si>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</si>
  <si>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</si>
  <si>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</si>
  <si>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</si>
  <si>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</si>
  <si>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</si>
  <si>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</si>
  <si>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</si>
  <si>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</si>
  <si>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</si>
  <si>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</si>
  <si>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</si>
  <si>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</si>
  <si>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</si>
  <si>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</si>
  <si>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</si>
  <si>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</si>
  <si>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</si>
  <si>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</si>
  <si>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</si>
  <si>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</si>
  <si>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</si>
  <si>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</si>
  <si>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</si>
  <si>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</si>
  <si>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</si>
  <si>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</si>
  <si>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</si>
  <si>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</si>
  <si>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</si>
  <si>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</si>
  <si>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</si>
  <si>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</si>
  <si>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</si>
  <si>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</si>
  <si>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</si>
  <si>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</si>
  <si>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</si>
  <si>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</si>
  <si>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</si>
  <si>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</si>
  <si>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</si>
  <si>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</si>
  <si>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</si>
  <si>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</si>
  <si>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</si>
  <si>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</si>
  <si>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</si>
  <si>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</si>
  <si>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</si>
  <si>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</si>
  <si>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</si>
  <si>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</si>
  <si>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</si>
  <si>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</si>
  <si>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</si>
  <si>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</si>
  <si>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</si>
  <si>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</si>
  <si>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</si>
  <si>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</si>
  <si>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</si>
  <si>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</si>
  <si>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</si>
  <si>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</si>
  <si>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</si>
  <si>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</si>
  <si>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</si>
  <si>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</si>
  <si>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</si>
  <si>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</si>
  <si>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</si>
  <si>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</si>
  <si>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</si>
  <si>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</si>
  <si>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</si>
  <si>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</si>
  <si>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</si>
  <si>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</si>
  <si>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</si>
  <si>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</si>
  <si>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</si>
  <si>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</si>
  <si>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</si>
  <si>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</si>
  <si>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</si>
  <si>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</si>
  <si>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</si>
  <si>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</si>
  <si>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</si>
  <si>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</si>
  <si>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</si>
  <si>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</si>
  <si>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</si>
  <si>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</si>
  <si>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</si>
  <si>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</si>
  <si>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</si>
  <si>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</si>
  <si>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</si>
  <si>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</si>
  <si>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</si>
  <si>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</si>
  <si>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</si>
  <si>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</si>
  <si>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</si>
  <si>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</si>
  <si>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</si>
  <si>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</si>
  <si>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</si>
  <si>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</si>
  <si>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</si>
  <si>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</si>
  <si>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</si>
  <si>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</si>
  <si>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</si>
  <si>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</si>
  <si>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</si>
  <si>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</si>
  <si>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</si>
  <si>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</si>
  <si>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</si>
  <si>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</si>
  <si>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</si>
  <si>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</si>
  <si>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</si>
  <si>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</si>
  <si>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</si>
  <si>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</si>
  <si>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</si>
  <si>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</si>
  <si>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</si>
  <si>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</si>
  <si>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</si>
  <si>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</si>
  <si>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</si>
  <si>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</si>
  <si>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</si>
  <si>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</si>
  <si>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</si>
  <si>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</si>
  <si>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</si>
  <si>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</si>
  <si>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</si>
  <si>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</si>
  <si>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</si>
  <si>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</si>
  <si>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</si>
  <si>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</si>
  <si>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</si>
  <si>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</si>
  <si>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</si>
  <si>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</si>
  <si>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</si>
  <si>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</si>
  <si>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</si>
  <si>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</si>
  <si>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</si>
  <si>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</si>
  <si>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</si>
  <si>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</si>
  <si>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</si>
  <si>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</si>
  <si>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</si>
  <si>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</si>
  <si>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</si>
  <si>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</si>
  <si>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</si>
  <si>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</si>
  <si>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</si>
  <si>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</si>
  <si>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</si>
  <si>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</si>
  <si>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</si>
  <si>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</si>
  <si>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</si>
  <si>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</si>
  <si>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</si>
  <si>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</si>
  <si>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</si>
  <si>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</si>
  <si>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</si>
  <si>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</si>
  <si>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</si>
  <si>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</si>
  <si>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</si>
  <si>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</si>
  <si>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</si>
  <si>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</si>
  <si>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</si>
  <si>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</si>
  <si>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</si>
  <si>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</si>
  <si>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</si>
  <si>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</si>
  <si>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</si>
  <si>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</si>
  <si>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</si>
  <si>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</si>
  <si>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</si>
  <si>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</si>
  <si>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</si>
  <si>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</si>
  <si>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</si>
  <si>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</si>
  <si>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</si>
  <si>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</si>
  <si>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</si>
  <si>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</si>
  <si>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</si>
  <si>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</si>
  <si>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</si>
  <si>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</si>
  <si>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</si>
  <si>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</si>
  <si>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</si>
  <si>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</si>
  <si>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</si>
  <si>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</si>
  <si>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</si>
  <si>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</si>
  <si>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</si>
  <si>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</si>
  <si>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</si>
  <si>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</si>
  <si>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</si>
  <si>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</si>
  <si>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</si>
  <si>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</si>
  <si>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</si>
  <si>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</si>
  <si>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</si>
  <si>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</si>
  <si>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</si>
  <si>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</si>
  <si>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</si>
  <si>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</si>
  <si>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</si>
  <si>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</si>
  <si>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</si>
  <si>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</si>
  <si>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</si>
  <si>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</si>
  <si>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</si>
  <si>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</si>
  <si>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</si>
  <si>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</si>
  <si>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</si>
  <si>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</si>
  <si>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</si>
  <si>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</si>
  <si>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</si>
  <si>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</si>
  <si>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</si>
  <si>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</si>
  <si>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</si>
  <si>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</si>
  <si>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</si>
  <si>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</si>
  <si>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</si>
  <si>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</si>
  <si>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</si>
  <si>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</si>
  <si>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</si>
  <si>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</si>
  <si>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</si>
  <si>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</si>
  <si>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</si>
  <si>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</si>
  <si>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</si>
  <si>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</si>
  <si>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</si>
  <si>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</si>
  <si>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</si>
  <si>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</si>
  <si>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</si>
  <si>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</si>
  <si>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</si>
  <si>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</si>
  <si>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</si>
  <si>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</si>
  <si>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</si>
  <si>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</si>
  <si>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</si>
  <si>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</si>
  <si>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</si>
  <si>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</si>
  <si>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</si>
  <si>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</si>
  <si>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</si>
  <si>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</si>
  <si>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</si>
  <si>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</si>
  <si>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</si>
  <si>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</si>
  <si>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</si>
  <si>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</si>
  <si>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</si>
  <si>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</si>
  <si>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</si>
  <si>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</si>
  <si>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</si>
  <si>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</si>
  <si>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</si>
  <si>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</si>
  <si>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</si>
  <si>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</si>
  <si>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</si>
  <si>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</si>
  <si>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</si>
  <si>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</si>
  <si>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</si>
  <si>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</si>
  <si>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</si>
  <si>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</si>
  <si>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</si>
  <si>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</si>
  <si>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</si>
  <si>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</si>
  <si>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</si>
  <si>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</si>
  <si>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</si>
  <si>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</si>
  <si>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</si>
  <si>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</si>
  <si>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</si>
  <si>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</si>
  <si>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</si>
  <si>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</si>
  <si>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</si>
  <si>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</si>
  <si>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</si>
  <si>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</si>
  <si>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</si>
  <si>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</si>
  <si>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</si>
  <si>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</si>
  <si>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</si>
  <si>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</si>
  <si>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</si>
  <si>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</si>
  <si>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</si>
  <si>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</si>
  <si>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</si>
  <si>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</si>
  <si>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</si>
  <si>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</si>
  <si>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</si>
  <si>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</si>
  <si>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</si>
  <si>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</si>
  <si>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</si>
  <si>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</si>
  <si>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</si>
  <si>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</si>
  <si>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</si>
  <si>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</si>
  <si>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</si>
  <si>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</si>
  <si>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</si>
  <si>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</si>
  <si>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</si>
  <si>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</si>
  <si>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</si>
  <si>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</si>
  <si>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</si>
  <si>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</si>
  <si>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</si>
  <si>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</si>
  <si>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</si>
  <si>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</si>
  <si>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</si>
  <si>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</si>
  <si>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</si>
  <si>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</si>
  <si>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</si>
  <si>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</si>
  <si>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</si>
  <si>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</si>
  <si>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</si>
  <si>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</si>
  <si>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</si>
  <si>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</si>
  <si>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</si>
  <si>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</si>
  <si>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</si>
  <si>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</si>
  <si>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</si>
  <si>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</si>
  <si>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</si>
  <si>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</si>
  <si>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</si>
  <si>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</si>
  <si>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</si>
  <si>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</si>
  <si>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</si>
  <si>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</si>
  <si>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</si>
  <si>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</si>
  <si>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</si>
  <si>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</si>
  <si>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</si>
  <si>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</si>
  <si>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</si>
  <si>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</si>
  <si>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</si>
  <si>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</si>
  <si>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</si>
  <si>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</si>
  <si>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</si>
  <si>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</si>
  <si>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</si>
  <si>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</si>
  <si>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</si>
  <si>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</si>
  <si>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</si>
  <si>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</si>
  <si>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</si>
  <si>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</si>
  <si>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</si>
  <si>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</si>
  <si>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</si>
  <si>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</si>
  <si>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</si>
  <si>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</si>
  <si>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</si>
  <si>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</si>
  <si>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</si>
  <si>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</si>
  <si>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</si>
  <si>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</si>
  <si>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</si>
  <si>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</si>
  <si>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</si>
  <si>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</si>
  <si>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</si>
  <si>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</si>
  <si>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</si>
  <si>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</si>
  <si>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</si>
  <si>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</si>
  <si>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</si>
  <si>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</si>
  <si>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</si>
  <si>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</si>
  <si>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</si>
  <si>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</si>
  <si>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</si>
  <si>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</si>
  <si>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</si>
  <si>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</si>
  <si>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</si>
  <si>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</si>
  <si>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</si>
  <si>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</si>
  <si>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</si>
  <si>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</si>
  <si>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</si>
  <si>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</si>
  <si>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</si>
  <si>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</si>
  <si>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</si>
  <si>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</si>
  <si>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</si>
  <si>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</si>
  <si>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</si>
  <si>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</si>
  <si>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</si>
  <si>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</si>
  <si>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</si>
  <si>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</si>
  <si>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</si>
  <si>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</si>
  <si>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</si>
  <si>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</si>
  <si>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</si>
  <si>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</si>
  <si>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</si>
  <si>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</si>
  <si>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</si>
  <si>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</si>
  <si>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</si>
  <si>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</si>
  <si>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</si>
  <si>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</si>
  <si>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</si>
  <si>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</si>
  <si>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</si>
  <si>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</si>
  <si>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</si>
  <si>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</si>
  <si>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</si>
  <si>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</si>
  <si>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</si>
  <si>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</si>
  <si>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</si>
  <si>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</si>
  <si>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</si>
  <si>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</si>
  <si>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</si>
  <si>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</si>
  <si>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</si>
  <si>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</si>
  <si>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</si>
  <si>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</si>
  <si>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</si>
  <si>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</si>
  <si>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</si>
  <si>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</si>
  <si>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</si>
  <si>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</si>
  <si>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</si>
  <si>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</si>
  <si>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</si>
  <si>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</si>
  <si>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</si>
  <si>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</si>
  <si>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</si>
  <si>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</si>
  <si>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</si>
  <si>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</si>
  <si>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</si>
  <si>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</si>
  <si>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</si>
  <si>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</si>
  <si>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</si>
  <si>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</si>
  <si>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</si>
  <si>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</si>
  <si>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</si>
  <si>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</si>
  <si>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</si>
  <si>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</si>
  <si>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</si>
  <si>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</si>
  <si>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</si>
  <si>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</si>
  <si>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</si>
  <si>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</si>
  <si>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</si>
  <si>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</si>
  <si>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</si>
  <si>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</si>
  <si>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</si>
  <si>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</si>
  <si>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</si>
  <si>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</si>
  <si>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</si>
  <si>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</si>
  <si>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</si>
  <si>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</si>
  <si>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</si>
  <si>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</si>
  <si>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</si>
  <si>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</si>
  <si>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</si>
  <si>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</si>
  <si>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</si>
  <si>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</si>
  <si>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</si>
  <si>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</si>
  <si>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</si>
  <si>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</si>
  <si>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</si>
  <si>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</si>
  <si>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</si>
  <si>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</si>
  <si>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</si>
  <si>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</si>
  <si>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</si>
  <si>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</si>
  <si>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</si>
  <si>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</si>
  <si>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</si>
  <si>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</si>
  <si>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</si>
  <si>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</si>
  <si>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</si>
  <si>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</si>
  <si>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</si>
  <si>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</si>
  <si>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</si>
  <si>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</si>
  <si>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</si>
  <si>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</si>
  <si>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</si>
  <si>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</si>
  <si>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</si>
  <si>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</si>
  <si>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</si>
  <si>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</si>
  <si>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</si>
  <si>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</si>
  <si>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</si>
  <si>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</si>
  <si>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</si>
  <si>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</si>
  <si>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</si>
  <si>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</si>
  <si>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</si>
  <si>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</si>
  <si>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</si>
  <si>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</si>
  <si>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</si>
  <si>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</si>
  <si>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</si>
  <si>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</si>
  <si>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</si>
  <si>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</si>
  <si>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</si>
  <si>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</si>
  <si>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</si>
  <si>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</si>
  <si>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</si>
  <si>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</si>
  <si>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</si>
  <si>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</si>
  <si>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</si>
  <si>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</si>
  <si>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</si>
  <si>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</si>
  <si>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</si>
  <si>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</si>
  <si>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</si>
  <si>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</si>
  <si>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</si>
  <si>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</si>
  <si>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</si>
  <si>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</si>
  <si>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</si>
  <si>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</si>
  <si>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</si>
  <si>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</si>
  <si>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</si>
  <si>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</si>
  <si>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</si>
  <si>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</si>
  <si>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</si>
  <si>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</si>
  <si>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</si>
  <si>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</si>
  <si>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</si>
  <si>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</si>
  <si>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</si>
  <si>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</si>
  <si>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</si>
  <si>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</si>
  <si>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</si>
  <si>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</si>
  <si>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</si>
  <si>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</si>
  <si>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</si>
  <si>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</si>
  <si>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</si>
  <si>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</si>
  <si>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</si>
  <si>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</si>
  <si>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</si>
  <si>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</si>
  <si>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</si>
  <si>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</si>
  <si>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</si>
  <si>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</si>
  <si>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</si>
  <si>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</si>
  <si>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</si>
  <si>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</si>
  <si>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</si>
  <si>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</si>
  <si>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</si>
  <si>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</si>
  <si>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</si>
  <si>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</si>
  <si>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</si>
  <si>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</si>
  <si>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</si>
  <si>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</si>
  <si>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</si>
  <si>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</si>
  <si>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</si>
  <si>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</si>
  <si>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</si>
  <si>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</si>
  <si>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</si>
  <si>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</si>
  <si>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</si>
  <si>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</si>
  <si>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</si>
  <si>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</si>
  <si>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</si>
  <si>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</si>
  <si>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</si>
  <si>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</si>
  <si>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</si>
  <si>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</si>
  <si>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</si>
  <si>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</si>
  <si>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</si>
  <si>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</si>
  <si>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</si>
  <si>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</si>
  <si>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</si>
  <si>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</si>
  <si>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</si>
  <si>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</si>
  <si>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</si>
  <si>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</si>
  <si>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</si>
  <si>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</si>
  <si>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</si>
  <si>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</si>
  <si>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</si>
  <si>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</si>
  <si>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</si>
  <si>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</si>
  <si>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</si>
  <si>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</si>
  <si>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</si>
  <si>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</si>
  <si>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</si>
  <si>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</si>
  <si>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</si>
  <si>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</si>
  <si>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</si>
  <si>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</si>
  <si>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</si>
  <si>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</si>
  <si>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</si>
  <si>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</si>
  <si>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</si>
  <si>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</si>
  <si>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</si>
  <si>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</si>
  <si>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</si>
  <si>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</si>
  <si>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</si>
  <si>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</si>
  <si>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</si>
  <si>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</si>
  <si>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</si>
  <si>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</si>
  <si>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</si>
  <si>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</si>
  <si>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</si>
  <si>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</si>
  <si>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</si>
  <si>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</si>
  <si>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</si>
  <si>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</si>
  <si>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</si>
  <si>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</si>
  <si>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</si>
  <si>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</si>
  <si>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</si>
  <si>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</si>
  <si>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</si>
  <si>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</si>
  <si>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</si>
  <si>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</si>
  <si>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</si>
  <si>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</si>
  <si>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</si>
  <si>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</si>
  <si>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</si>
  <si>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</si>
  <si>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</si>
  <si>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</si>
  <si>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</si>
  <si>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</si>
  <si>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</si>
  <si>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</si>
  <si>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</si>
  <si>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</si>
  <si>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</si>
  <si>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</si>
  <si>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</si>
  <si>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</si>
  <si>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</si>
  <si>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</si>
  <si>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</si>
  <si>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</si>
  <si>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</si>
  <si>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</si>
  <si>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</si>
  <si>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</si>
  <si>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</si>
  <si>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</si>
  <si>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</si>
  <si>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</si>
  <si>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</si>
  <si>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</si>
  <si>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</si>
  <si>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</si>
  <si>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</si>
  <si>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</si>
  <si>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</si>
  <si>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</si>
  <si>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</si>
  <si>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</si>
  <si>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</si>
  <si>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</si>
  <si>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</si>
  <si>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</si>
  <si>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</si>
  <si>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</si>
  <si>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</si>
  <si>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</si>
  <si>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</si>
  <si>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</si>
  <si>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</si>
  <si>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</si>
  <si>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</si>
  <si>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</si>
  <si>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</si>
  <si>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</si>
  <si>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</si>
  <si>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</si>
  <si>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</si>
  <si>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</si>
  <si>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</si>
  <si>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</si>
  <si>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</si>
  <si>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</si>
  <si>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</si>
  <si>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</si>
  <si>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</si>
  <si>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</si>
  <si>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</si>
  <si>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</si>
  <si>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</si>
  <si>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</si>
  <si>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</si>
  <si>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</si>
  <si>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</si>
  <si>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</si>
  <si>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</si>
  <si>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</si>
  <si>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</si>
  <si>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</si>
  <si>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</si>
  <si>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</si>
  <si>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</si>
  <si>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</si>
  <si>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</si>
  <si>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</si>
  <si>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</si>
  <si>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</si>
  <si>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</si>
  <si>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</si>
  <si>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</si>
  <si>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</si>
  <si>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</si>
  <si>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</si>
  <si>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</si>
  <si>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</si>
  <si>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</si>
  <si>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</si>
  <si>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</si>
  <si>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</si>
  <si>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</si>
  <si>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</si>
  <si>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</si>
  <si>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</si>
  <si>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</si>
  <si>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</si>
  <si>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</si>
  <si>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</si>
  <si>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</si>
  <si>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</si>
  <si>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</si>
  <si>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</si>
  <si>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</si>
  <si>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</si>
  <si>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</si>
  <si>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</si>
  <si>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</si>
  <si>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</si>
  <si>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</si>
  <si>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</si>
  <si>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</si>
  <si>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</si>
  <si>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</si>
  <si>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</si>
  <si>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</si>
  <si>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</si>
  <si>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</si>
  <si>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</si>
  <si>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</si>
  <si>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</si>
  <si>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</si>
  <si>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</si>
  <si>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</si>
  <si>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</si>
  <si>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</si>
  <si>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</si>
  <si>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</si>
  <si>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</si>
  <si>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</si>
  <si>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</si>
  <si>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</si>
  <si>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</si>
  <si>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</si>
  <si>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</si>
  <si>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</si>
  <si>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</si>
  <si>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</si>
  <si>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</si>
  <si>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</si>
  <si>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</si>
  <si>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</si>
  <si>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</si>
  <si>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</si>
  <si>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</si>
  <si>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</si>
  <si>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</si>
  <si>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</si>
  <si>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</si>
  <si>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</si>
  <si>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</si>
  <si>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</si>
  <si>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</si>
  <si>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</si>
  <si>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</si>
  <si>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</si>
  <si>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</si>
  <si>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</si>
  <si>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</si>
  <si>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</si>
  <si>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</si>
  <si>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</si>
  <si>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</si>
  <si>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</si>
  <si>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</si>
  <si>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</si>
  <si>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</si>
  <si>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</si>
  <si>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</si>
  <si>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</si>
  <si>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</si>
  <si>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</si>
  <si>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</si>
  <si>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</si>
  <si>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</si>
  <si>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</si>
  <si>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</si>
  <si>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</si>
  <si>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</si>
  <si>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</si>
  <si>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</si>
  <si>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</si>
  <si>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</si>
  <si>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</si>
  <si>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</si>
  <si>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</si>
  <si>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</si>
  <si>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</si>
  <si>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</si>
  <si>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</si>
  <si>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</si>
  <si>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</si>
  <si>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</si>
  <si>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</si>
  <si>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</si>
  <si>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</si>
  <si>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</si>
  <si>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</si>
  <si>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</si>
  <si>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</si>
  <si>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</si>
  <si>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</si>
  <si>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</si>
  <si>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</si>
  <si>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</si>
  <si>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</si>
  <si>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</si>
  <si>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</si>
  <si>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</si>
  <si>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</si>
  <si>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</si>
  <si>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</si>
  <si>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</si>
  <si>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</si>
  <si>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</si>
  <si>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</si>
  <si>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</si>
  <si>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</si>
  <si>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</si>
  <si>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</si>
  <si>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</si>
  <si>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</si>
  <si>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</si>
  <si>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</si>
  <si>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</si>
  <si>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</si>
  <si>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</si>
  <si>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</si>
  <si>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</si>
  <si>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</si>
  <si>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</si>
  <si>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</si>
  <si>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</si>
  <si>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</si>
  <si>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</si>
  <si>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</si>
  <si>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</si>
  <si>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</si>
  <si>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</si>
  <si>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</si>
  <si>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</si>
  <si>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</si>
  <si>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</si>
  <si>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</si>
  <si>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</si>
  <si>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</si>
  <si>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</si>
  <si>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</si>
  <si>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</si>
  <si>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</si>
  <si>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</si>
  <si>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</si>
  <si>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</si>
  <si>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</si>
  <si>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</si>
  <si>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</si>
  <si>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</si>
  <si>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</si>
  <si>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</si>
  <si>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</si>
  <si>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</si>
  <si>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</si>
  <si>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</si>
  <si>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</si>
  <si>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</si>
  <si>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</si>
  <si>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</si>
  <si>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</si>
  <si>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</si>
  <si>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</si>
  <si>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</si>
  <si>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</si>
  <si>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</si>
  <si>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</si>
  <si>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</si>
  <si>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</si>
  <si>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</si>
  <si>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</si>
  <si>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</si>
  <si>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</si>
  <si>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</si>
  <si>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</si>
  <si>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</si>
  <si>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</si>
  <si>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</si>
  <si>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</si>
  <si>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</si>
  <si>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</si>
  <si>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</si>
  <si>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</si>
  <si>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</si>
  <si>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</si>
  <si>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</si>
  <si>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</si>
  <si>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</si>
  <si>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</si>
  <si>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</si>
  <si>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</si>
  <si>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</si>
  <si>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</si>
  <si>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</si>
  <si>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</si>
  <si>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</si>
  <si>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</si>
  <si>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</si>
  <si>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</si>
  <si>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</si>
  <si>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</si>
  <si>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</si>
  <si>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</si>
  <si>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</si>
  <si>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</si>
  <si>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</si>
  <si>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</si>
  <si>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</si>
  <si>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</si>
  <si>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</si>
  <si>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</si>
  <si>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</si>
  <si>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</si>
  <si>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</si>
  <si>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</si>
  <si>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</si>
  <si>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</si>
  <si>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</si>
  <si>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</si>
  <si>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</si>
  <si>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</si>
  <si>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</si>
  <si>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</si>
  <si>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</si>
  <si>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</si>
  <si>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</si>
  <si>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</si>
  <si>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</si>
  <si>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</si>
  <si>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</si>
  <si>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</si>
  <si>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</si>
  <si>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</si>
  <si>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</si>
  <si>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</si>
  <si>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</si>
  <si>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</si>
  <si>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</si>
  <si>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</si>
  <si>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</si>
  <si>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</si>
  <si>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</si>
  <si>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</si>
  <si>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</si>
  <si>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</si>
  <si>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</si>
  <si>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</si>
  <si>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</si>
  <si>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</si>
  <si>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</si>
  <si>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</si>
  <si>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</si>
  <si>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</si>
  <si>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</si>
  <si>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</si>
  <si>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</si>
  <si>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</si>
  <si>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</si>
  <si>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</si>
  <si>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</si>
  <si>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</si>
  <si>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</si>
  <si>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</si>
  <si>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</si>
  <si>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</si>
  <si>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</si>
  <si>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</si>
  <si>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</si>
  <si>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</si>
  <si>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</si>
  <si>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</si>
  <si>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</si>
  <si>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</si>
  <si>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</si>
  <si>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</si>
  <si>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</si>
  <si>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</si>
  <si>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</si>
  <si>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</si>
  <si>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</si>
  <si>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</si>
  <si>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</si>
  <si>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</si>
  <si>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</si>
  <si>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</si>
  <si>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</si>
  <si>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</si>
  <si>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</si>
  <si>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</si>
  <si>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</si>
  <si>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</si>
  <si>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</si>
  <si>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</si>
  <si>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</si>
  <si>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</si>
  <si>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</si>
  <si>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</si>
  <si>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</si>
  <si>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</si>
  <si>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</si>
  <si>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</si>
  <si>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</si>
  <si>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</si>
  <si>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</si>
  <si>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</si>
  <si>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</si>
  <si>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</si>
  <si>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</si>
  <si>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</si>
  <si>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</si>
  <si>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</si>
  <si>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</si>
  <si>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</si>
  <si>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</si>
  <si>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</si>
  <si>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</si>
  <si>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</si>
  <si>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</si>
  <si>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</si>
  <si>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</si>
  <si>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</si>
  <si>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</si>
  <si>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</si>
  <si>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</si>
  <si>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</si>
  <si>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</si>
  <si>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</si>
  <si>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</si>
  <si>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</si>
  <si>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</si>
  <si>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</si>
  <si>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</si>
  <si>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</si>
  <si>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</si>
  <si>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</si>
  <si>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</si>
  <si>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</si>
  <si>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</si>
  <si>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</si>
  <si>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</si>
  <si>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</si>
  <si>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</si>
  <si>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</si>
  <si>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</si>
  <si>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</si>
  <si>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</si>
  <si>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</si>
  <si>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</si>
  <si>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</si>
  <si>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</si>
  <si>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</si>
  <si>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</si>
  <si>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</si>
  <si>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</si>
  <si>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</si>
  <si>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</si>
  <si>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</si>
  <si>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</si>
  <si>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</si>
  <si>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</si>
  <si>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</si>
  <si>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</si>
  <si>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</si>
  <si>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</si>
  <si>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</si>
  <si>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</si>
  <si>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</si>
  <si>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</si>
  <si>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</si>
  <si>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</si>
  <si>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</si>
  <si>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</si>
  <si>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</si>
  <si>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</si>
  <si>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</si>
  <si>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</si>
  <si>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</si>
  <si>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</si>
  <si>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</si>
  <si>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</si>
  <si>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</si>
  <si>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</si>
  <si>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</si>
  <si>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</si>
  <si>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</si>
  <si>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</si>
  <si>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</si>
  <si>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</si>
  <si>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</si>
  <si>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</si>
  <si>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</si>
  <si>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</si>
  <si>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</si>
  <si>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</si>
  <si>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</si>
  <si>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</si>
  <si>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</si>
  <si>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</si>
  <si>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</si>
  <si>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</si>
  <si>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</si>
  <si>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</si>
  <si>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</si>
  <si>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</si>
  <si>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</si>
  <si>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</si>
  <si>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</si>
  <si>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</si>
  <si>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</si>
  <si>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</si>
  <si>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</si>
  <si>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</si>
  <si>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</si>
  <si>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</si>
  <si>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</si>
  <si>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</si>
  <si>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</si>
  <si>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</si>
  <si>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</si>
  <si>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</si>
  <si>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</si>
  <si>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</si>
  <si>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</si>
  <si>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</si>
  <si>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</si>
  <si>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</si>
  <si>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</si>
  <si>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</si>
  <si>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</si>
  <si>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</si>
  <si>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</si>
  <si>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</si>
  <si>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</si>
  <si>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</si>
  <si>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</si>
  <si>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</si>
  <si>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</si>
  <si>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</si>
  <si>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</si>
  <si>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</si>
  <si>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</si>
  <si>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</si>
  <si>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</si>
  <si>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</si>
  <si>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</si>
  <si>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</si>
  <si>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</si>
  <si>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</si>
  <si>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</si>
  <si>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</si>
  <si>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</si>
  <si>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</si>
  <si>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</si>
  <si>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</si>
  <si>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</si>
  <si>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</si>
  <si>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</si>
  <si>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</si>
  <si>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</si>
  <si>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</si>
  <si>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</si>
  <si>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</si>
  <si>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</si>
  <si>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</si>
  <si>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</si>
  <si>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</si>
  <si>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</si>
  <si>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</si>
  <si>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</si>
  <si>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</si>
  <si>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</si>
  <si>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</si>
  <si>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</si>
  <si>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</si>
  <si>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</si>
  <si>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</si>
  <si>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</si>
  <si>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</si>
  <si>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</si>
  <si>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</si>
  <si>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</si>
  <si>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</si>
  <si>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</si>
  <si>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</si>
  <si>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</si>
  <si>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</si>
  <si>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</si>
  <si>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</si>
  <si>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</si>
  <si>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</si>
  <si>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</si>
  <si>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</si>
  <si>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</si>
  <si>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</si>
  <si>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</si>
  <si>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</si>
  <si>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</si>
  <si>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</si>
  <si>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</si>
  <si>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</si>
  <si>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</si>
  <si>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</si>
  <si>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</si>
  <si>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</si>
  <si>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</si>
  <si>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</si>
  <si>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</si>
  <si>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</si>
  <si>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</si>
  <si>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</si>
  <si>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</si>
  <si>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</si>
  <si>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</si>
  <si>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</si>
  <si>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</si>
  <si>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</si>
  <si>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</si>
  <si>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</si>
  <si>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</si>
  <si>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</si>
  <si>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</si>
  <si>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</si>
  <si>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</si>
  <si>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</si>
  <si>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</si>
  <si>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</si>
  <si>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</si>
  <si>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</si>
  <si>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</si>
  <si>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</si>
  <si>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</si>
  <si>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</si>
  <si>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</si>
  <si>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</si>
  <si>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</si>
  <si>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</si>
  <si>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</si>
  <si>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</si>
  <si>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</si>
  <si>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</si>
  <si>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</si>
  <si>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</si>
  <si>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</si>
  <si>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</si>
  <si>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</si>
  <si>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</si>
  <si>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</si>
  <si>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</si>
  <si>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</si>
  <si>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</si>
  <si>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</si>
  <si>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</si>
  <si>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</si>
  <si>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</si>
  <si>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</si>
  <si>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</si>
  <si>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</si>
  <si>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</si>
  <si>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</si>
  <si>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</si>
  <si>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</si>
  <si>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</si>
  <si>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</si>
  <si>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</si>
  <si>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</si>
  <si>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</si>
  <si>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</si>
  <si>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</si>
  <si>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</si>
  <si>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</si>
  <si>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</si>
  <si>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</si>
  <si>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</si>
  <si>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</si>
  <si>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</si>
  <si>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</si>
  <si>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</si>
  <si>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</si>
  <si>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</si>
  <si>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</si>
  <si>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</si>
  <si>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</si>
  <si>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</si>
  <si>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</si>
  <si>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</si>
  <si>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</si>
  <si>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</si>
  <si>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</si>
  <si>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</si>
  <si>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</si>
  <si>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</si>
  <si>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</si>
  <si>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</si>
  <si>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</si>
  <si>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</si>
  <si>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</si>
  <si>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</si>
  <si>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</si>
  <si>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</si>
  <si>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</si>
  <si>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</si>
  <si>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</si>
  <si>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</si>
  <si>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</si>
  <si>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</si>
  <si>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</si>
  <si>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</si>
  <si>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</si>
  <si>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</si>
  <si>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</si>
  <si>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</si>
  <si>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</si>
  <si>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</si>
  <si>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</si>
  <si>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</si>
  <si>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</si>
  <si>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</si>
  <si>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</si>
  <si>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</si>
  <si>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</si>
  <si>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</si>
  <si>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</si>
  <si>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</si>
  <si>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</si>
  <si>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</si>
  <si>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</si>
  <si>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</si>
  <si>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</si>
  <si>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</si>
  <si>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</si>
  <si>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</si>
  <si>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</si>
  <si>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</si>
  <si>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</si>
  <si>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</si>
  <si>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</si>
  <si>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</si>
  <si>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</si>
  <si>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</si>
  <si>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</si>
  <si>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</si>
  <si>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</si>
  <si>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</si>
  <si>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</si>
  <si>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</si>
  <si>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</si>
  <si>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</si>
  <si>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</si>
  <si>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</si>
  <si>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</si>
  <si>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</si>
  <si>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</si>
  <si>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</si>
  <si>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</si>
  <si>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</si>
  <si>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</si>
  <si>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</si>
  <si>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</si>
  <si>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</si>
  <si>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</si>
  <si>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</si>
  <si>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</si>
  <si>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</si>
  <si>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</si>
  <si>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</si>
  <si>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</si>
  <si>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</si>
  <si>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</si>
  <si>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</si>
  <si>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</si>
  <si>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</si>
  <si>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</si>
  <si>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</si>
  <si>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</si>
  <si>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</si>
  <si>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</si>
  <si>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</si>
  <si>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</si>
  <si>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</si>
  <si>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</si>
  <si>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</si>
  <si>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</si>
  <si>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</si>
  <si>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</si>
  <si>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</si>
  <si>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</si>
  <si>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</si>
  <si>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</si>
  <si>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</si>
  <si>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</si>
  <si>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</si>
  <si>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</si>
  <si>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</si>
  <si>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</si>
  <si>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</si>
  <si>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</si>
  <si>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</si>
  <si>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</si>
  <si>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</si>
  <si>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</si>
  <si>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</si>
  <si>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</si>
  <si>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</si>
  <si>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</si>
  <si>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</si>
  <si>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</si>
  <si>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</si>
  <si>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</si>
  <si>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</si>
  <si>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</si>
  <si>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</si>
  <si>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</si>
  <si>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</si>
  <si>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</si>
  <si>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</si>
  <si>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</si>
  <si>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</si>
  <si>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</si>
  <si>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</si>
  <si>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</si>
  <si>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</si>
  <si>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</si>
  <si>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</si>
  <si>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</si>
  <si>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</si>
  <si>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</si>
  <si>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</si>
  <si>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</si>
  <si>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</si>
  <si>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</si>
  <si>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</si>
  <si>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</si>
  <si>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</si>
  <si>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</si>
  <si>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</si>
  <si>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</si>
  <si>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</si>
  <si>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</si>
  <si>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</si>
  <si>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</si>
  <si>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</si>
  <si>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</si>
  <si>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</si>
  <si>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</si>
  <si>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</si>
  <si>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</si>
  <si>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</si>
  <si>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</si>
  <si>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</si>
  <si>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</si>
  <si>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</si>
  <si>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</si>
  <si>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</si>
  <si>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</si>
  <si>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</si>
  <si>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</si>
  <si>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</si>
  <si>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</si>
  <si>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</si>
  <si>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</si>
  <si>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</si>
  <si>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</si>
  <si>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</si>
  <si>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</si>
  <si>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</si>
  <si>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</si>
  <si>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</si>
  <si>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</si>
  <si>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</si>
  <si>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</si>
  <si>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</si>
  <si>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</si>
  <si>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</si>
  <si>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</si>
  <si>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</si>
  <si>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</si>
  <si>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</si>
  <si>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</si>
  <si>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</si>
  <si>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</si>
  <si>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</si>
  <si>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</si>
  <si>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</si>
  <si>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</si>
  <si>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</si>
  <si>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</si>
  <si>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</si>
  <si>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</si>
  <si>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</si>
  <si>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</si>
  <si>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</si>
  <si>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</si>
  <si>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</si>
  <si>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</si>
  <si>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</si>
  <si>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</si>
  <si>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</si>
  <si>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</si>
  <si>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</si>
  <si>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</si>
  <si>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</si>
  <si>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</si>
  <si>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</si>
  <si>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</si>
  <si>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</si>
  <si>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</si>
  <si>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</si>
  <si>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</si>
  <si>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</si>
  <si>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</si>
  <si>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</si>
  <si>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</si>
  <si>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</si>
  <si>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</si>
  <si>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</si>
  <si>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</si>
  <si>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</si>
  <si>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</si>
  <si>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</si>
  <si>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</si>
  <si>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</si>
  <si>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</si>
  <si>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</si>
  <si>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</si>
  <si>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</si>
  <si>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</si>
  <si>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</si>
  <si>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</si>
  <si>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</si>
  <si>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</si>
  <si>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</si>
  <si>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</si>
  <si>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</si>
  <si>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</si>
  <si>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</si>
  <si>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</si>
  <si>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</si>
  <si>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</si>
  <si>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</si>
  <si>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</si>
  <si>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</si>
  <si>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</si>
  <si>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</si>
  <si>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</si>
  <si>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</si>
  <si>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</si>
  <si>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</si>
  <si>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</si>
  <si>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</si>
  <si>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</si>
  <si>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</si>
  <si>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</si>
  <si>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</si>
  <si>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</si>
  <si>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</si>
  <si>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</si>
  <si>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</si>
  <si>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</si>
  <si>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</si>
  <si>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</si>
  <si>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</si>
  <si>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</si>
  <si>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</si>
  <si>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</si>
  <si>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</si>
  <si>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</si>
  <si>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</si>
  <si>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</si>
  <si>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</si>
  <si>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</si>
  <si>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</si>
  <si>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</si>
  <si>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</si>
  <si>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</si>
  <si>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</si>
  <si>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</si>
  <si>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</si>
  <si>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</si>
  <si>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</si>
  <si>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</si>
  <si>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</si>
  <si>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</si>
  <si>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</si>
  <si>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</si>
  <si>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</si>
  <si>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</si>
  <si>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</si>
  <si>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</si>
  <si>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</si>
  <si>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</si>
  <si>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</si>
  <si>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</si>
  <si>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</si>
  <si>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</si>
  <si>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</si>
  <si>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</si>
  <si>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</si>
  <si>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</si>
  <si>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</si>
  <si>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</si>
  <si>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</si>
  <si>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</si>
  <si>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</si>
  <si>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</si>
  <si>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</si>
  <si>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</si>
  <si>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</si>
  <si>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</si>
  <si>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</si>
  <si>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</si>
  <si>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</si>
  <si>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</si>
  <si>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</si>
  <si>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</si>
  <si>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</si>
  <si>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</si>
  <si>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</si>
  <si>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</si>
  <si>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</si>
  <si>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</si>
  <si>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</si>
  <si>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</si>
  <si>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</si>
  <si>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</si>
  <si>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</si>
  <si>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</si>
  <si>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</si>
  <si>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</si>
  <si>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</si>
  <si>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</si>
  <si>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</si>
  <si>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</si>
  <si>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</si>
  <si>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</si>
  <si>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</si>
  <si>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</si>
  <si>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</si>
  <si>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</si>
  <si>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</si>
  <si>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</si>
  <si>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</si>
  <si>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</si>
  <si>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</si>
  <si>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</si>
  <si>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</si>
  <si>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</si>
  <si>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</si>
  <si>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</si>
  <si>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</si>
  <si>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</si>
  <si>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</si>
  <si>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</si>
  <si>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</si>
  <si>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</si>
  <si>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</si>
  <si>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</si>
  <si>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</si>
  <si>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</si>
  <si>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</si>
  <si>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</si>
  <si>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</si>
  <si>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</si>
  <si>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</si>
  <si>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</si>
  <si>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</si>
  <si>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</si>
  <si>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</si>
  <si>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</si>
  <si>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</si>
  <si>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</si>
  <si>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</si>
  <si>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</si>
  <si>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</si>
  <si>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</si>
  <si>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</si>
  <si>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</si>
  <si>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</si>
  <si>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</si>
  <si>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</si>
  <si>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</si>
  <si>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</si>
  <si>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</si>
  <si>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</si>
  <si>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</si>
  <si>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</si>
  <si>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</si>
  <si>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</si>
  <si>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</si>
  <si>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</si>
  <si>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</si>
  <si>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</si>
  <si>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</si>
  <si>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</si>
  <si>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</si>
  <si>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</si>
  <si>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</si>
  <si>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</si>
  <si>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</si>
  <si>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</si>
  <si>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</si>
  <si>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</si>
  <si>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</si>
  <si>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</si>
  <si>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</si>
  <si>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</si>
  <si>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</si>
  <si>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</si>
  <si>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</si>
  <si>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</si>
  <si>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</si>
  <si>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</si>
  <si>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</si>
  <si>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</si>
  <si>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</si>
  <si>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</si>
  <si>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</si>
  <si>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</si>
  <si>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</si>
  <si>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</si>
  <si>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</si>
  <si>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</si>
  <si>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</si>
  <si>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</si>
  <si>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</si>
  <si>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</si>
  <si>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</si>
  <si>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</si>
  <si>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</si>
  <si>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</si>
  <si>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</si>
  <si>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</si>
  <si>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</si>
  <si>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</si>
  <si>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</si>
  <si>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</si>
  <si>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</si>
  <si>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</si>
  <si>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</si>
  <si>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</si>
  <si>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</si>
  <si>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</si>
  <si>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</si>
  <si>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</si>
  <si>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</si>
  <si>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</si>
  <si>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</si>
  <si>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</si>
  <si>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</si>
  <si>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</si>
  <si>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</si>
  <si>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</si>
  <si>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</si>
  <si>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</si>
  <si>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</si>
  <si>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</si>
  <si>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</si>
  <si>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</si>
  <si>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</si>
  <si>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</si>
  <si>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</si>
  <si>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</si>
  <si>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</si>
  <si>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</si>
  <si>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</si>
  <si>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</si>
  <si>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</si>
  <si>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</si>
  <si>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</si>
  <si>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</si>
  <si>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</si>
  <si>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</si>
  <si>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</si>
  <si>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</si>
  <si>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</si>
  <si>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</si>
  <si>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</si>
  <si>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</si>
  <si>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</si>
  <si>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</si>
  <si>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</si>
  <si>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</si>
  <si>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</si>
  <si>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</si>
  <si>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</si>
  <si>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</si>
  <si>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</si>
  <si>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</si>
  <si>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</si>
  <si>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</si>
  <si>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</si>
  <si>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</si>
  <si>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</si>
  <si>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</si>
  <si>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</si>
  <si>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</si>
  <si>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</si>
  <si>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</si>
  <si>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</si>
  <si>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</si>
  <si>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</si>
  <si>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</si>
  <si>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</si>
  <si>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</si>
  <si>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</si>
  <si>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</si>
  <si>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</si>
  <si>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</si>
  <si>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</si>
  <si>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</si>
  <si>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</si>
  <si>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</si>
  <si>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</si>
  <si>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</si>
  <si>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</si>
  <si>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</si>
  <si>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</si>
  <si>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</si>
  <si>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</si>
  <si>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</si>
  <si>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</si>
  <si>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</si>
  <si>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</si>
  <si>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</si>
  <si>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</si>
  <si>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</si>
  <si>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</si>
  <si>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</si>
  <si>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</si>
  <si>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</si>
  <si>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</si>
  <si>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</si>
  <si>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</si>
  <si>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</si>
  <si>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</si>
  <si>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</si>
  <si>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</si>
  <si>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</si>
  <si>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</si>
  <si>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</si>
  <si>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</si>
  <si>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</si>
  <si>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</si>
  <si>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</si>
  <si>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</si>
  <si>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</si>
  <si>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</si>
  <si>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</si>
  <si>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</si>
  <si>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</si>
  <si>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</si>
  <si>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</si>
  <si>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</si>
  <si>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</si>
  <si>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</si>
  <si>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</si>
  <si>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</si>
  <si>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</si>
  <si>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</si>
  <si>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</si>
  <si>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</si>
  <si>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</si>
  <si>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</si>
  <si>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</si>
  <si>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</si>
  <si>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</si>
  <si>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</si>
  <si>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</si>
  <si>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</si>
  <si>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</si>
  <si>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</si>
  <si>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</si>
  <si>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</si>
  <si>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</si>
  <si>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</si>
  <si>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</si>
  <si>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</si>
  <si>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</si>
  <si>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</si>
  <si>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</si>
  <si>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</si>
  <si>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</si>
  <si>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</si>
  <si>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</si>
  <si>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</si>
  <si>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</si>
  <si>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</si>
  <si>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</si>
  <si>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</si>
  <si>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</si>
  <si>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</si>
  <si>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</si>
  <si>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</si>
  <si>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</si>
  <si>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</si>
  <si>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</si>
  <si>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</si>
  <si>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</si>
  <si>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</si>
  <si>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</si>
  <si>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</si>
  <si>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</si>
  <si>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</si>
  <si>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</si>
  <si>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</si>
  <si>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</si>
  <si>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</si>
  <si>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</si>
  <si>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</si>
  <si>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</si>
  <si>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</si>
  <si>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</si>
  <si>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</si>
  <si>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</si>
  <si>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</si>
  <si>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</si>
  <si>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</si>
  <si>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</si>
  <si>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</si>
  <si>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</si>
  <si>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</si>
  <si>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</si>
  <si>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</si>
  <si>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</si>
  <si>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</si>
  <si>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</si>
  <si>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</si>
  <si>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</si>
  <si>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</si>
  <si>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</si>
  <si>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</si>
  <si>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</si>
  <si>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</si>
  <si>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</si>
  <si>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</si>
  <si>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</si>
  <si>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</si>
  <si>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</si>
  <si>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</si>
  <si>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</si>
  <si>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</si>
  <si>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</si>
  <si>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</si>
  <si>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</si>
  <si>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</si>
  <si>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</si>
  <si>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</si>
  <si>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</si>
  <si>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</si>
  <si>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</si>
  <si>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</si>
  <si>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</si>
  <si>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</si>
  <si>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</si>
  <si>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</si>
  <si>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</si>
  <si>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</si>
  <si>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</si>
  <si>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</si>
  <si>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</si>
  <si>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</si>
  <si>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</si>
  <si>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</si>
  <si>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</si>
  <si>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</si>
  <si>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</si>
  <si>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</si>
  <si>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</si>
  <si>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</si>
  <si>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</si>
  <si>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</si>
  <si>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</si>
  <si>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</si>
  <si>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</si>
  <si>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</si>
  <si>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</si>
  <si>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</si>
  <si>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</si>
  <si>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</si>
  <si>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</si>
  <si>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</si>
  <si>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</si>
  <si>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</si>
  <si>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</si>
  <si>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</si>
  <si>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</si>
  <si>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</si>
  <si>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</si>
  <si>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</si>
  <si>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</si>
  <si>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</si>
  <si>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</si>
  <si>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</si>
  <si>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</si>
  <si>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</si>
  <si>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</si>
  <si>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</si>
  <si>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</si>
  <si>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</si>
  <si>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</si>
  <si>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</si>
  <si>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</si>
  <si>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</si>
  <si>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</si>
  <si>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</si>
  <si>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</si>
  <si>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</si>
  <si>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</si>
  <si>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</si>
  <si>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</si>
  <si>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</si>
  <si>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</si>
  <si>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</si>
  <si>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</si>
  <si>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</si>
  <si>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</si>
  <si>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</si>
  <si>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</si>
  <si>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</si>
  <si>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</si>
  <si>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</si>
  <si>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</si>
  <si>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</si>
  <si>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</si>
  <si>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</si>
  <si>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</si>
  <si>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</si>
  <si>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</si>
  <si>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</si>
  <si>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</si>
  <si>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</si>
  <si>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</si>
  <si>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</si>
  <si>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</si>
  <si>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</si>
  <si>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</si>
  <si>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</si>
  <si>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</si>
  <si>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</si>
  <si>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</si>
  <si>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</si>
  <si>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</si>
  <si>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</si>
  <si>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</si>
  <si>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</si>
  <si>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</si>
  <si>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</si>
  <si>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</si>
  <si>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</si>
  <si>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</si>
  <si>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</si>
  <si>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</si>
  <si>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</si>
  <si>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</si>
  <si>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</si>
  <si>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</si>
  <si>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</si>
  <si>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</si>
  <si>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</si>
  <si>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</si>
  <si>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</si>
  <si>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</si>
  <si>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</si>
  <si>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</si>
  <si>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</si>
  <si>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</si>
  <si>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</si>
  <si>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</si>
  <si>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</si>
  <si>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</si>
  <si>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</si>
  <si>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</si>
  <si>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</si>
  <si>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</si>
  <si>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</si>
  <si>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</si>
  <si>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</si>
  <si>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</si>
  <si>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</si>
  <si>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</si>
  <si>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</si>
  <si>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</si>
  <si>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</si>
  <si>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</si>
  <si>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</si>
  <si>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</si>
  <si>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</si>
  <si>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</si>
  <si>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</si>
  <si>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</si>
  <si>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</si>
  <si>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</si>
  <si>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</si>
  <si>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</si>
  <si>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</si>
  <si>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</si>
  <si>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</si>
  <si>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</si>
  <si>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</si>
  <si>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</si>
  <si>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</si>
  <si>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</si>
  <si>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</si>
  <si>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</si>
  <si>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</si>
  <si>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</si>
  <si>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</si>
  <si>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</si>
  <si>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</si>
  <si>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</si>
  <si>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</si>
  <si>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</si>
  <si>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</si>
  <si>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</si>
  <si>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</si>
  <si>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</si>
  <si>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</si>
  <si>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</si>
  <si>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</si>
  <si>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</si>
  <si>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</si>
  <si>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</si>
  <si>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</si>
  <si>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</si>
  <si>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</si>
  <si>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</si>
  <si>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</si>
  <si>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</si>
  <si>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</si>
  <si>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</si>
  <si>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</si>
  <si>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</si>
  <si>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</si>
  <si>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</si>
  <si>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</si>
  <si>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</si>
  <si>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</si>
  <si>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</si>
  <si>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</si>
  <si>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</si>
  <si>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</si>
  <si>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</si>
  <si>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</si>
  <si>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</si>
  <si>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</si>
  <si>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</si>
  <si>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</si>
  <si>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</si>
  <si>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</si>
  <si>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</si>
  <si>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</si>
  <si>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</si>
  <si>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</si>
  <si>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</si>
  <si>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</si>
  <si>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</si>
  <si>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</si>
  <si>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</si>
  <si>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</si>
  <si>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</si>
  <si>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</si>
  <si>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</si>
  <si>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</si>
  <si>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</si>
  <si>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</si>
  <si>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</si>
  <si>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</si>
  <si>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</si>
  <si>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</si>
  <si>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</si>
  <si>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</si>
  <si>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</si>
  <si>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</si>
  <si>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</si>
  <si>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</si>
  <si>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</si>
  <si>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</si>
  <si>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</si>
  <si>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</si>
  <si>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</si>
  <si>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</si>
  <si>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</si>
  <si>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</si>
  <si>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</si>
  <si>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</si>
  <si>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</si>
  <si>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</si>
  <si>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</si>
  <si>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</si>
  <si>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</si>
  <si>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</si>
  <si>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</si>
  <si>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</si>
  <si>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</si>
  <si>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</si>
  <si>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</si>
  <si>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</si>
  <si>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</si>
  <si>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</si>
  <si>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</si>
  <si>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</si>
  <si>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</si>
  <si>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</si>
  <si>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</si>
  <si>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</si>
  <si>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</si>
  <si>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</si>
  <si>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</si>
  <si>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</si>
  <si>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</si>
  <si>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</si>
  <si>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</si>
  <si>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</si>
  <si>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</si>
  <si>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</si>
  <si>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</si>
  <si>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</si>
  <si>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</si>
  <si>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</si>
  <si>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</si>
  <si>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</si>
  <si>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</si>
  <si>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</si>
  <si>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</si>
  <si>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</si>
  <si>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</si>
  <si>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</si>
  <si>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</si>
  <si>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</si>
  <si>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</si>
  <si>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</si>
  <si>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</si>
  <si>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</si>
  <si>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</si>
  <si>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</si>
  <si>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</si>
  <si>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</si>
  <si>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</si>
  <si>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</si>
  <si>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</si>
  <si>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</si>
  <si>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</si>
  <si>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</si>
  <si>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</si>
  <si>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</si>
  <si>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</si>
  <si>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</si>
  <si>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</si>
  <si>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</si>
  <si>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</si>
  <si>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</si>
  <si>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</si>
  <si>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</si>
  <si>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</si>
  <si>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</si>
  <si>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</si>
  <si>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</si>
  <si>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</si>
  <si>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</si>
  <si>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</si>
  <si>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</si>
  <si>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</si>
  <si>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</si>
  <si>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</si>
  <si>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</si>
  <si>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</si>
  <si>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</si>
  <si>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</si>
  <si>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</si>
  <si>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</si>
  <si>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</si>
  <si>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</si>
  <si>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</si>
  <si>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</si>
  <si>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</si>
  <si>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</si>
  <si>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</si>
  <si>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</si>
  <si>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</si>
  <si>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</si>
  <si>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</si>
  <si>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</si>
  <si>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</si>
  <si>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</si>
  <si>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</si>
  <si>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</si>
  <si>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</si>
  <si>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</si>
  <si>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</si>
  <si>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</si>
  <si>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</si>
  <si>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</si>
  <si>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</si>
  <si>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</si>
  <si>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</si>
  <si>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</si>
  <si>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</si>
  <si>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</si>
  <si>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</si>
  <si>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</si>
  <si>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</si>
  <si>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</si>
  <si>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</si>
  <si>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</si>
  <si>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</si>
  <si>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</si>
  <si>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</si>
  <si>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</si>
  <si>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</si>
  <si>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</si>
  <si>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</si>
  <si>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</si>
  <si>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</si>
  <si>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</si>
  <si>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</si>
  <si>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</si>
  <si>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</si>
  <si>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</si>
  <si>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</si>
  <si>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</si>
  <si>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</si>
  <si>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</si>
  <si>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</si>
  <si>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</si>
  <si>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</si>
  <si>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</si>
  <si>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</si>
  <si>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</si>
  <si>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</si>
  <si>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</si>
  <si>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</si>
  <si>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</si>
  <si>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</si>
  <si>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</si>
  <si>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</si>
  <si>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</si>
  <si>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</si>
  <si>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</si>
  <si>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</si>
  <si>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</si>
  <si>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</si>
  <si>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</si>
  <si>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</si>
  <si>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</si>
  <si>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</si>
  <si>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</si>
  <si>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</si>
  <si>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</si>
  <si>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</si>
  <si>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</si>
  <si>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</si>
  <si>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</si>
  <si>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</si>
  <si>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</si>
  <si>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</si>
  <si>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</si>
  <si>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</si>
  <si>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</si>
  <si>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</si>
  <si>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</si>
  <si>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</si>
  <si>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</si>
  <si>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</si>
  <si>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</si>
  <si>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</si>
  <si>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</si>
  <si>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</si>
  <si>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</si>
  <si>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</si>
  <si>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</si>
  <si>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</si>
  <si>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</si>
  <si>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</si>
  <si>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</si>
  <si>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</si>
  <si>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</si>
  <si>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</si>
  <si>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</si>
  <si>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</si>
  <si>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</si>
  <si>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</si>
  <si>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</si>
  <si>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</si>
  <si>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</si>
  <si>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</si>
  <si>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</si>
  <si>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</si>
  <si>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</si>
  <si>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</si>
  <si>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</si>
  <si>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</si>
  <si>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</si>
  <si>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</si>
  <si>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</si>
  <si>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</si>
  <si>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</si>
  <si>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</si>
  <si>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</si>
  <si>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</si>
  <si>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</si>
  <si>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</si>
  <si>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</si>
  <si>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</si>
  <si>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</si>
  <si>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</si>
  <si>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</si>
  <si>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</si>
  <si>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</si>
  <si>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</si>
  <si>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</si>
  <si>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</si>
  <si>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</si>
  <si>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</si>
  <si>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</si>
  <si>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</si>
  <si>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</si>
  <si>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</si>
  <si>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</si>
  <si>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</si>
  <si>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</si>
  <si>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</si>
  <si>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</si>
  <si>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</si>
  <si>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</si>
  <si>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</si>
  <si>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</si>
  <si>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</si>
  <si>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</si>
  <si>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</si>
  <si>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</si>
  <si>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</si>
  <si>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</si>
  <si>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</si>
  <si>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</si>
  <si>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</si>
  <si>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</si>
  <si>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</si>
  <si>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</si>
  <si>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</si>
  <si>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</si>
  <si>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</si>
  <si>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</si>
  <si>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</si>
  <si>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</si>
  <si>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</si>
  <si>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</si>
  <si>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</si>
  <si>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</si>
  <si>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</si>
  <si>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</si>
  <si>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</si>
  <si>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</si>
  <si>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</si>
  <si>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</si>
  <si>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</si>
  <si>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</si>
  <si>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</si>
  <si>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</si>
  <si>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</si>
  <si>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</si>
  <si>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</si>
  <si>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</si>
  <si>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</si>
  <si>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</si>
  <si>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</si>
  <si>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</si>
  <si>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</si>
  <si>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</si>
  <si>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</si>
  <si>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</si>
  <si>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</si>
  <si>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</si>
  <si>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</si>
  <si>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</si>
  <si>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</si>
  <si>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</si>
  <si>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</si>
  <si>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</si>
  <si>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</si>
  <si>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</si>
  <si>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</si>
  <si>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</si>
  <si>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</si>
  <si>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</si>
  <si>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</si>
  <si>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</si>
  <si>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</si>
  <si>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</si>
  <si>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</si>
  <si>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</si>
  <si>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</si>
  <si>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</si>
  <si>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</si>
  <si>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</si>
  <si>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</si>
  <si>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</si>
  <si>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</si>
  <si>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</si>
  <si>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</si>
  <si>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</si>
  <si>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</si>
  <si>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</si>
  <si>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</si>
  <si>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</si>
  <si>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</si>
  <si>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</si>
  <si>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</si>
  <si>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</si>
  <si>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</si>
  <si>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</si>
  <si>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</si>
  <si>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</si>
  <si>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</si>
  <si>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</si>
  <si>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</si>
  <si>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</si>
  <si>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</si>
  <si>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</si>
  <si>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</si>
  <si>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</si>
  <si>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</si>
  <si>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</si>
  <si>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</si>
  <si>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</si>
  <si>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</si>
  <si>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</si>
  <si>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</si>
  <si>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</si>
  <si>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</si>
  <si>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</si>
  <si>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</si>
  <si>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</si>
  <si>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</si>
  <si>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</si>
  <si>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</si>
  <si>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</si>
  <si>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</si>
  <si>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</si>
  <si>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</si>
  <si>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</si>
  <si>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</si>
  <si>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</si>
  <si>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</si>
  <si>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</si>
  <si>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</si>
  <si>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</si>
  <si>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</si>
  <si>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</si>
  <si>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</si>
  <si>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</si>
  <si>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</si>
  <si>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</si>
  <si>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</si>
  <si>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</si>
  <si>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</si>
  <si>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</si>
  <si>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</si>
  <si>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</si>
  <si>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</si>
  <si>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</si>
  <si>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</si>
  <si>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</si>
  <si>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</si>
  <si>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</si>
  <si>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</si>
  <si>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</si>
  <si>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</si>
  <si>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</si>
  <si>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</si>
  <si>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</si>
  <si>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</si>
  <si>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</si>
  <si>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</si>
  <si>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</si>
  <si>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</si>
  <si>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</si>
  <si>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</si>
  <si>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</si>
  <si>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</si>
  <si>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</si>
  <si>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</si>
  <si>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</si>
  <si>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</si>
  <si>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</si>
  <si>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</si>
  <si>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</si>
  <si>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</si>
  <si>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</si>
  <si>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</si>
  <si>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</si>
  <si>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</si>
  <si>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</si>
  <si>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</si>
  <si>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</si>
  <si>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</si>
  <si>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</si>
  <si>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</si>
  <si>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</si>
  <si>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</si>
  <si>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</si>
  <si>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</si>
  <si>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</si>
  <si>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</si>
  <si>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</si>
  <si>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</si>
  <si>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</si>
  <si>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</si>
  <si>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</si>
  <si>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</si>
  <si>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</si>
  <si>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</si>
  <si>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</si>
  <si>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</si>
  <si>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</si>
  <si>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</si>
  <si>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</si>
  <si>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</si>
  <si>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</si>
  <si>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</si>
  <si>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</si>
  <si>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</si>
  <si>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</si>
  <si>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</si>
  <si>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</si>
  <si>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</si>
  <si>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</si>
  <si>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</si>
  <si>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</si>
  <si>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</si>
  <si>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</si>
  <si>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</si>
  <si>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</si>
  <si>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</si>
  <si>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</si>
  <si>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</si>
  <si>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</si>
  <si>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</si>
  <si>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</si>
  <si>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</si>
  <si>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</si>
  <si>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</si>
  <si>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</si>
  <si>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</si>
  <si>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</si>
  <si>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</si>
  <si>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</si>
  <si>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</si>
  <si>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</si>
  <si>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</si>
  <si>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</si>
  <si>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</si>
  <si>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</si>
  <si>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</si>
  <si>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</si>
  <si>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</si>
  <si>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</si>
  <si>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</si>
  <si>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</si>
  <si>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</si>
  <si>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</si>
  <si>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</si>
  <si>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</si>
  <si>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</si>
  <si>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</si>
  <si>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</si>
  <si>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</si>
  <si>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</si>
  <si>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</si>
  <si>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</si>
  <si>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</si>
  <si>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</si>
  <si>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</si>
  <si>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</si>
  <si>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</si>
  <si>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</si>
  <si>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</si>
  <si>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</si>
  <si>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</si>
  <si>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</si>
  <si>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</si>
  <si>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</si>
  <si>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</si>
  <si>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</si>
  <si>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</si>
  <si>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</si>
  <si>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</si>
  <si>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</si>
  <si>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</si>
  <si>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</si>
  <si>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</si>
  <si>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</si>
  <si>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</si>
  <si>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</si>
  <si>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</si>
  <si>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</si>
  <si>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</si>
  <si>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</si>
  <si>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</si>
  <si>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</si>
  <si>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</si>
  <si>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</si>
  <si>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</si>
  <si>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</si>
  <si>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</si>
  <si>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</si>
  <si>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</si>
  <si>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</si>
  <si>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</si>
  <si>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</si>
  <si>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</si>
  <si>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</si>
  <si>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</si>
  <si>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</si>
  <si>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</si>
  <si>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</si>
  <si>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</si>
  <si>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</si>
  <si>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</si>
  <si>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</si>
  <si>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</si>
  <si>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</si>
  <si>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</si>
  <si>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</si>
  <si>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</si>
  <si>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</si>
  <si>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</si>
  <si>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</si>
  <si>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</si>
  <si>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</si>
  <si>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</si>
  <si>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</si>
  <si>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</si>
  <si>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</si>
  <si>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</si>
  <si>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</si>
  <si>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</si>
  <si>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</si>
  <si>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</si>
  <si>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</si>
  <si>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</si>
  <si>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</si>
  <si>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</si>
  <si>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</si>
  <si>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</si>
  <si>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</si>
  <si>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</si>
  <si>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</si>
  <si>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</si>
  <si>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</si>
  <si>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</si>
  <si>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</si>
  <si>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</si>
  <si>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</si>
  <si>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</si>
  <si>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</si>
  <si>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</si>
  <si>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</si>
  <si>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</si>
  <si>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</si>
  <si>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</si>
  <si>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</si>
  <si>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</si>
  <si>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</si>
  <si>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</si>
  <si>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</si>
  <si>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</si>
  <si>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</si>
  <si>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</si>
  <si>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</si>
  <si>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</si>
  <si>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</si>
  <si>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</si>
  <si>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</si>
  <si>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</si>
  <si>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</si>
  <si>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</si>
  <si>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</si>
  <si>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</si>
  <si>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</si>
  <si>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</si>
  <si>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</si>
  <si>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</si>
  <si>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</si>
  <si>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</si>
  <si>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</si>
  <si>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</si>
  <si>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</si>
  <si>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</si>
  <si>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</si>
  <si>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</si>
  <si>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</si>
  <si>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</si>
  <si>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</si>
  <si>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</si>
  <si>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</si>
  <si>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</si>
  <si>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</si>
  <si>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</si>
  <si>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</si>
  <si>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</si>
  <si>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</si>
  <si>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</si>
  <si>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</si>
  <si>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</si>
  <si>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</si>
  <si>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</si>
  <si>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</si>
  <si>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</si>
  <si>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</si>
  <si>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</si>
  <si>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</si>
  <si>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</si>
  <si>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</si>
  <si>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</si>
  <si>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</si>
  <si>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</si>
  <si>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</si>
  <si>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</si>
  <si>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</si>
  <si>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</si>
  <si>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</si>
  <si>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</si>
  <si>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</si>
  <si>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</si>
  <si>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</si>
  <si>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</si>
  <si>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</si>
  <si>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</si>
  <si>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</si>
  <si>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</si>
  <si>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</si>
  <si>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</si>
  <si>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</si>
  <si>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</si>
  <si>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</si>
  <si>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</si>
  <si>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</si>
  <si>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</si>
  <si>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</si>
  <si>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</si>
  <si>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</si>
  <si>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</si>
  <si>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</si>
  <si>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</si>
  <si>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</si>
  <si>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</si>
  <si>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</si>
  <si>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</si>
  <si>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</si>
  <si>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</si>
  <si>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</si>
  <si>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</si>
  <si>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</si>
  <si>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</si>
  <si>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</si>
  <si>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</si>
  <si>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</si>
  <si>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</si>
  <si>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</si>
  <si>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</si>
  <si>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</si>
  <si>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</si>
  <si>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</si>
  <si>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</si>
  <si>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</si>
  <si>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</si>
  <si>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</si>
  <si>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</si>
  <si>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</si>
  <si>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</si>
  <si>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</si>
  <si>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</si>
  <si>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</si>
  <si>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</si>
  <si>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</si>
  <si>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</si>
  <si>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</si>
  <si>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</si>
  <si>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</si>
  <si>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</si>
  <si>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</si>
  <si>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</si>
  <si>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</si>
  <si>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</si>
  <si>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</si>
  <si>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</si>
  <si>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</si>
  <si>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</si>
  <si>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</si>
  <si>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</si>
  <si>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</si>
  <si>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</si>
  <si>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</si>
  <si>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</si>
  <si>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</si>
  <si>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</si>
  <si>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</si>
  <si>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</si>
  <si>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</si>
  <si>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</si>
  <si>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</si>
  <si>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</si>
  <si>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</si>
  <si>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</si>
  <si>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</si>
  <si>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</si>
  <si>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</si>
  <si>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</si>
  <si>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</si>
  <si>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</si>
  <si>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</si>
  <si>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</si>
  <si>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</si>
  <si>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</si>
  <si>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</si>
  <si>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</si>
  <si>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</si>
  <si>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</si>
  <si>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</si>
  <si>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</si>
  <si>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</si>
  <si>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</si>
  <si>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</si>
  <si>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</si>
  <si>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</si>
  <si>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</si>
  <si>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</si>
  <si>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</si>
  <si>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</si>
  <si>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</si>
  <si>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</si>
  <si>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</si>
  <si>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</si>
  <si>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</si>
  <si>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</si>
  <si>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</si>
  <si>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</si>
  <si>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</si>
  <si>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</si>
  <si>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</si>
  <si>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</si>
  <si>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</si>
  <si>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</si>
  <si>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</si>
  <si>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</si>
  <si>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</si>
  <si>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</si>
  <si>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</si>
  <si>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</si>
  <si>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</si>
  <si>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</si>
  <si>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</si>
  <si>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</si>
  <si>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</si>
  <si>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</si>
  <si>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</si>
  <si>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</si>
  <si>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</si>
  <si>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</si>
  <si>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</si>
  <si>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</si>
  <si>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</si>
  <si>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</si>
  <si>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</si>
  <si>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</si>
  <si>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</si>
  <si>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</si>
  <si>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</si>
  <si>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</si>
  <si>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</si>
  <si>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</si>
  <si>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</si>
  <si>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</si>
  <si>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</si>
  <si>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</si>
  <si>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</si>
  <si>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</si>
  <si>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</si>
  <si>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</si>
  <si>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</si>
  <si>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</si>
  <si>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</si>
  <si>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</si>
  <si>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</si>
  <si>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</si>
  <si>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</si>
  <si>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</si>
  <si>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</si>
  <si>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</si>
  <si>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</si>
  <si>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</si>
  <si>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</si>
  <si>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</si>
  <si>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</si>
  <si>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</si>
  <si>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</si>
  <si>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</si>
  <si>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</si>
  <si>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</si>
  <si>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</si>
  <si>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</si>
  <si>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</si>
  <si>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</si>
  <si>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</si>
  <si>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</si>
  <si>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</si>
  <si>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</si>
  <si>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</si>
  <si>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</si>
  <si>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</si>
  <si>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</si>
  <si>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</si>
  <si>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</si>
  <si>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</si>
  <si>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</si>
  <si>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</si>
  <si>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</si>
  <si>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</si>
  <si>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</si>
  <si>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</si>
  <si>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</si>
  <si>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</si>
  <si>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</si>
  <si>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</si>
  <si>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</si>
  <si>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</si>
  <si>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</si>
  <si>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</si>
  <si>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</si>
  <si>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</si>
  <si>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</si>
  <si>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</si>
  <si>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</si>
  <si>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</si>
  <si>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</si>
  <si>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</si>
  <si>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</si>
  <si>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</si>
  <si>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</si>
  <si>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</si>
  <si>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</si>
  <si>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</si>
  <si>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</si>
  <si>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</si>
  <si>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</si>
  <si>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</si>
  <si>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</si>
  <si>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</si>
  <si>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</si>
  <si>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</si>
  <si>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</si>
  <si>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</si>
  <si>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</si>
  <si>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</si>
  <si>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</si>
  <si>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</si>
  <si>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</si>
  <si>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</si>
  <si>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</si>
  <si>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</si>
  <si>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</si>
  <si>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</si>
  <si>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</si>
  <si>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</si>
  <si>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</si>
  <si>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</si>
  <si>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</si>
  <si>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</si>
  <si>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</si>
  <si>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</si>
  <si>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</si>
  <si>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</si>
  <si>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</si>
  <si>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</si>
  <si>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</si>
  <si>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</si>
  <si>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</si>
  <si>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</si>
  <si>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</si>
  <si>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</si>
  <si>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</si>
  <si>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</si>
  <si>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</si>
  <si>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</si>
  <si>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</si>
  <si>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</si>
  <si>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</si>
  <si>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</si>
  <si>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</si>
  <si>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</si>
  <si>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</si>
  <si>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</si>
  <si>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</si>
  <si>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</si>
  <si>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</si>
  <si>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</si>
  <si>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</si>
  <si>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</si>
  <si>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</si>
  <si>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</si>
  <si>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</si>
  <si>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</si>
  <si>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</si>
  <si>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</si>
  <si>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</si>
  <si>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</si>
  <si>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</si>
  <si>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</si>
  <si>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</si>
  <si>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</si>
  <si>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</si>
  <si>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</si>
  <si>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</si>
  <si>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</si>
  <si>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</si>
  <si>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</si>
  <si>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</si>
  <si>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</si>
  <si>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</si>
  <si>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</si>
  <si>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</si>
  <si>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</si>
  <si>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</si>
  <si>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</si>
  <si>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</si>
  <si>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</si>
  <si>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</si>
  <si>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</si>
  <si>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</si>
  <si>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</si>
  <si>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</si>
  <si>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</si>
  <si>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</si>
  <si>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</si>
  <si>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</si>
  <si>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</si>
  <si>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</si>
  <si>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</si>
  <si>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</si>
  <si>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</si>
  <si>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</si>
  <si>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</si>
  <si>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</si>
  <si>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</si>
  <si>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</si>
  <si>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</si>
  <si>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</si>
  <si>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</si>
  <si>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</si>
  <si>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</si>
  <si>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</si>
  <si>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</si>
  <si>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</si>
  <si>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</si>
  <si>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</si>
  <si>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</si>
  <si>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</si>
  <si>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</si>
  <si>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</si>
  <si>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</si>
  <si>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</si>
  <si>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</si>
  <si>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</si>
  <si>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</si>
  <si>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</si>
  <si>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</si>
  <si>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</si>
  <si>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</si>
  <si>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</si>
  <si>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</si>
  <si>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</si>
  <si>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</si>
  <si>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</si>
  <si>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</si>
  <si>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</si>
  <si>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</si>
  <si>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</si>
  <si>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</si>
  <si>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</si>
  <si>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</si>
  <si>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</si>
  <si>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</si>
  <si>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</si>
  <si>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</si>
  <si>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</si>
  <si>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</si>
  <si>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</si>
  <si>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</si>
  <si>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</si>
  <si>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</si>
  <si>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</si>
  <si>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</si>
  <si>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</si>
  <si>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</si>
  <si>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</si>
  <si>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</si>
  <si>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</si>
  <si>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</si>
  <si>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</si>
  <si>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</si>
  <si>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</si>
  <si>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</si>
  <si>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</si>
  <si>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</si>
  <si>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</si>
  <si>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</si>
  <si>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</si>
  <si>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</si>
  <si>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</si>
  <si>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</si>
  <si>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</si>
  <si>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</si>
  <si>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</si>
  <si>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</si>
  <si>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</si>
  <si>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</si>
  <si>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</si>
  <si>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</si>
  <si>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</si>
  <si>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</si>
  <si>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</si>
  <si>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</si>
  <si>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</si>
  <si>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</si>
  <si>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</si>
  <si>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</si>
  <si>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</si>
  <si>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</si>
  <si>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</si>
  <si>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</si>
  <si>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</si>
  <si>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</si>
  <si>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</si>
  <si>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</si>
  <si>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</si>
  <si>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</si>
  <si>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</si>
  <si>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</si>
  <si>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</si>
  <si>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</si>
  <si>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</si>
  <si>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</si>
  <si>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</si>
  <si>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</si>
  <si>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</si>
  <si>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</si>
  <si>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</si>
  <si>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</si>
  <si>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</si>
  <si>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</si>
  <si>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</si>
  <si>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</si>
  <si>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</si>
  <si>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</si>
  <si>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</si>
  <si>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</si>
  <si>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</si>
  <si>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</si>
  <si>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</si>
  <si>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</si>
  <si>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</si>
  <si>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</si>
  <si>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</si>
  <si>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</si>
  <si>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</si>
  <si>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</si>
  <si>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</si>
  <si>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</si>
  <si>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</si>
  <si>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</si>
  <si>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</si>
  <si>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</si>
  <si>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</si>
  <si>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</si>
  <si>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</si>
  <si>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</si>
  <si>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</si>
  <si>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</si>
  <si>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</si>
  <si>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</si>
  <si>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</si>
  <si>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</si>
  <si>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</si>
  <si>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</si>
  <si>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</si>
  <si>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</si>
  <si>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</si>
  <si>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</si>
  <si>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</si>
  <si>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</si>
  <si>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</si>
  <si>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</si>
  <si>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</si>
  <si>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</si>
  <si>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</si>
  <si>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</si>
  <si>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</si>
  <si>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</si>
  <si>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</si>
  <si>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</si>
  <si>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</si>
  <si>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</si>
  <si>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</si>
  <si>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</si>
  <si>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</si>
  <si>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</si>
  <si>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</si>
  <si>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</si>
  <si>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</si>
  <si>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</si>
  <si>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</si>
  <si>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</si>
  <si>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</si>
  <si>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</si>
  <si>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</si>
  <si>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</si>
  <si>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</si>
  <si>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</si>
  <si>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</si>
  <si>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</si>
  <si>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</si>
  <si>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</si>
  <si>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</si>
  <si>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</si>
  <si>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</si>
  <si>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</si>
  <si>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</si>
  <si>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</si>
  <si>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</si>
  <si>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</si>
  <si>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</si>
  <si>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</si>
  <si>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</si>
  <si>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</si>
  <si>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</si>
  <si>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</si>
  <si>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</si>
  <si>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</si>
  <si>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</si>
  <si>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</si>
  <si>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</si>
  <si>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</si>
  <si>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</si>
  <si>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</si>
  <si>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</si>
  <si>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</si>
  <si>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</si>
  <si>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</si>
  <si>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</si>
  <si>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</si>
  <si>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</si>
  <si>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</si>
  <si>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</si>
  <si>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</si>
  <si>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</si>
  <si>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</si>
  <si>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</si>
  <si>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</si>
  <si>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</si>
  <si>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</si>
  <si>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</si>
  <si>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</si>
  <si>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</si>
  <si>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</si>
  <si>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</si>
  <si>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</si>
  <si>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</si>
  <si>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</si>
  <si>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</si>
  <si>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</si>
  <si>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</si>
  <si>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</si>
  <si>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</si>
  <si>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</si>
  <si>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</si>
  <si>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</si>
  <si>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</si>
  <si>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</si>
  <si>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</si>
  <si>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</si>
  <si>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</si>
  <si>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</si>
  <si>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</si>
  <si>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</si>
  <si>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</si>
  <si>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</si>
  <si>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</si>
  <si>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</si>
  <si>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</si>
  <si>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</si>
  <si>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</si>
  <si>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</si>
  <si>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</si>
  <si>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</si>
  <si>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</si>
  <si>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</si>
  <si>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</si>
  <si>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</si>
  <si>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</si>
  <si>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</si>
  <si>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</si>
  <si>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</si>
  <si>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</si>
  <si>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</si>
  <si>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</si>
  <si>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</si>
  <si>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</si>
  <si>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</si>
  <si>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</si>
  <si>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</si>
  <si>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</si>
  <si>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</si>
  <si>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</si>
  <si>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</si>
  <si>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</si>
  <si>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</si>
  <si>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</si>
  <si>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</si>
  <si>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</si>
  <si>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</si>
  <si>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</si>
  <si>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</si>
  <si>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</si>
  <si>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</si>
  <si>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</si>
  <si>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</si>
  <si>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</si>
  <si>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</si>
  <si>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</si>
  <si>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</si>
  <si>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</si>
  <si>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</si>
  <si>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</si>
  <si>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</si>
  <si>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</si>
  <si>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</si>
  <si>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</si>
  <si>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</si>
  <si>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</si>
  <si>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</si>
  <si>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</si>
  <si>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</si>
  <si>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</si>
  <si>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</si>
  <si>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</si>
  <si>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</si>
  <si>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</si>
  <si>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</si>
  <si>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</si>
  <si>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</si>
  <si>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</si>
  <si>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</si>
  <si>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</si>
  <si>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</si>
  <si>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</si>
  <si>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</si>
  <si>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</si>
  <si>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</si>
  <si>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</si>
  <si>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</si>
  <si>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</si>
  <si>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</si>
  <si>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</si>
  <si>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</si>
  <si>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</si>
  <si>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</si>
  <si>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</si>
  <si>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</si>
  <si>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</si>
  <si>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</si>
  <si>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</si>
  <si>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</si>
  <si>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</si>
  <si>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</si>
  <si>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</si>
  <si>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</si>
  <si>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</si>
  <si>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</si>
  <si>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</si>
  <si>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</si>
  <si>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</si>
  <si>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</si>
  <si>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</si>
  <si>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</si>
  <si>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</si>
  <si>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</si>
  <si>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</si>
  <si>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</si>
  <si>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</si>
  <si>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</si>
  <si>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</si>
  <si>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</si>
  <si>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</si>
  <si>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</si>
  <si>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</si>
  <si>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</si>
  <si>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</si>
  <si>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</si>
  <si>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</si>
  <si>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</si>
  <si>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</si>
  <si>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</si>
  <si>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</si>
  <si>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</si>
  <si>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</si>
  <si>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</si>
  <si>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</si>
  <si>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</si>
  <si>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</si>
  <si>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</si>
  <si>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</si>
  <si>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</si>
  <si>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</si>
  <si>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</si>
  <si>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</si>
  <si>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</si>
  <si>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</si>
  <si>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</si>
  <si>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</si>
  <si>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</si>
  <si>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</si>
  <si>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</si>
  <si>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</si>
  <si>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</si>
  <si>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</si>
  <si>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</si>
  <si>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</si>
  <si>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</si>
  <si>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</si>
  <si>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</si>
  <si>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</si>
  <si>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</si>
  <si>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</si>
  <si>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</si>
  <si>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</si>
  <si>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</si>
  <si>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</si>
  <si>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</si>
  <si>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</si>
  <si>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</si>
  <si>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</si>
  <si>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</si>
  <si>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</si>
  <si>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</si>
  <si>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</si>
  <si>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</si>
  <si>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</si>
  <si>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</si>
  <si>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</si>
  <si>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</si>
  <si>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</si>
  <si>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</si>
  <si>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</si>
  <si>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</si>
  <si>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</si>
  <si>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</si>
  <si>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</si>
  <si>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</si>
  <si>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</si>
  <si>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</si>
  <si>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</si>
  <si>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</si>
  <si>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</si>
  <si>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</si>
  <si>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</si>
  <si>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</si>
  <si>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</si>
  <si>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</si>
  <si>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</si>
  <si>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</si>
  <si>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</si>
  <si>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</si>
  <si>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</si>
  <si>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</si>
  <si>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</si>
  <si>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</si>
  <si>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</si>
  <si>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</si>
  <si>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</si>
  <si>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</si>
  <si>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</si>
  <si>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</si>
  <si>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</si>
  <si>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</si>
  <si>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</si>
  <si>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</si>
  <si>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</si>
  <si>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</si>
  <si>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</si>
  <si>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</si>
  <si>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</si>
  <si>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</si>
  <si>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</si>
  <si>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</si>
  <si>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</si>
  <si>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</si>
  <si>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</si>
  <si>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</si>
  <si>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</si>
  <si>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</si>
  <si>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</si>
  <si>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</si>
  <si>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</si>
  <si>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</si>
  <si>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</si>
  <si>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</si>
  <si>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</si>
  <si>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</si>
  <si>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</si>
  <si>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</si>
  <si>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</si>
  <si>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</si>
  <si>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</si>
  <si>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</si>
  <si>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</si>
  <si>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</si>
  <si>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</si>
  <si>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</si>
  <si>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</si>
  <si>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</si>
  <si>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</si>
  <si>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</si>
  <si>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</si>
  <si>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</si>
  <si>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</si>
  <si>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</si>
  <si>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</si>
  <si>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</si>
  <si>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</si>
  <si>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</si>
  <si>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</si>
  <si>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</si>
  <si>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</si>
  <si>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</si>
  <si>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</si>
  <si>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</si>
  <si>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</si>
  <si>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</si>
  <si>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</si>
  <si>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</si>
  <si>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</si>
  <si>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</si>
  <si>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</si>
  <si>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</si>
  <si>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</si>
  <si>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</si>
  <si>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</si>
  <si>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</si>
  <si>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</si>
  <si>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</si>
  <si>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</si>
  <si>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</si>
  <si>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</si>
  <si>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</si>
  <si>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</si>
  <si>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</si>
  <si>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</si>
  <si>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</si>
  <si>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</si>
  <si>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</si>
  <si>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</si>
  <si>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</si>
  <si>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</si>
  <si>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</si>
  <si>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</si>
  <si>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</si>
  <si>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</si>
  <si>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</si>
  <si>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</si>
  <si>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</si>
  <si>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</si>
  <si>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</si>
  <si>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</si>
  <si>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</si>
  <si>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</si>
  <si>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</si>
  <si>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</si>
  <si>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</si>
  <si>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</si>
  <si>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</si>
  <si>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</si>
  <si>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</si>
  <si>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</si>
  <si>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</si>
  <si>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</si>
  <si>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</si>
  <si>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</si>
  <si>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</si>
  <si>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</si>
  <si>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</si>
  <si>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</si>
  <si>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</si>
  <si>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</si>
  <si>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</si>
  <si>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</si>
  <si>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</si>
  <si>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</si>
  <si>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</si>
  <si>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</si>
  <si>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</si>
  <si>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</si>
  <si>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</si>
  <si>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</si>
  <si>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</si>
  <si>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</si>
  <si>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</si>
  <si>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</si>
  <si>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</si>
  <si>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</si>
  <si>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</si>
  <si>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</si>
  <si>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</si>
  <si>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</si>
  <si>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</si>
  <si>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</si>
  <si>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</si>
  <si>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</si>
  <si>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</si>
  <si>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</si>
  <si>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</si>
  <si>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</si>
  <si>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</si>
  <si>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</si>
  <si>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</si>
  <si>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</si>
  <si>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</si>
  <si>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</si>
  <si>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</si>
  <si>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</si>
  <si>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</si>
  <si>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</si>
  <si>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</si>
  <si>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</si>
  <si>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</si>
  <si>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</si>
  <si>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</si>
  <si>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</si>
  <si>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</si>
  <si>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</si>
  <si>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</si>
  <si>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</si>
  <si>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</si>
  <si>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</si>
  <si>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</si>
  <si>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</si>
  <si>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</si>
  <si>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</si>
  <si>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</si>
  <si>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</si>
  <si>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</si>
  <si>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</si>
  <si>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</si>
  <si>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</si>
  <si>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</si>
  <si>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</si>
  <si>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</si>
  <si>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</si>
  <si>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</si>
  <si>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</si>
  <si>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</si>
  <si>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</si>
  <si>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</si>
  <si>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</si>
  <si>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</si>
  <si>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</si>
  <si>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</si>
  <si>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</si>
  <si>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</si>
  <si>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</si>
  <si>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</si>
  <si>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</si>
  <si>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</si>
  <si>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</si>
  <si>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</si>
  <si>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</si>
  <si>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</si>
  <si>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</si>
  <si>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</si>
  <si>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</si>
  <si>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</si>
  <si>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</si>
  <si>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</si>
  <si>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</si>
  <si>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</si>
  <si>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</si>
  <si>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</si>
  <si>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</si>
  <si>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</si>
  <si>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</si>
  <si>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</si>
  <si>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</si>
  <si>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</si>
  <si>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</si>
  <si>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</si>
  <si>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</si>
  <si>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</si>
  <si>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</si>
  <si>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</si>
  <si>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</si>
  <si>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</si>
  <si>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</si>
  <si>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</si>
  <si>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</si>
  <si>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</si>
  <si>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</si>
  <si>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</si>
  <si>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</si>
  <si>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</si>
  <si>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</si>
  <si>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</si>
  <si>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</si>
  <si>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</si>
  <si>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</si>
  <si>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</si>
  <si>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</si>
  <si>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</si>
  <si>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</si>
  <si>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</si>
  <si>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</si>
  <si>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</si>
  <si>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</si>
  <si>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</si>
  <si>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</si>
  <si>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</si>
  <si>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</si>
  <si>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</si>
  <si>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</si>
  <si>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</si>
  <si>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</si>
  <si>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</si>
  <si>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</si>
  <si>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</si>
  <si>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</si>
  <si>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</si>
  <si>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</si>
  <si>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</si>
  <si>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</si>
  <si>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</si>
  <si>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</si>
  <si>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</si>
  <si>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</si>
  <si>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</si>
  <si>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</si>
  <si>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</si>
  <si>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</si>
  <si>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</si>
  <si>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</si>
  <si>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</si>
  <si>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</si>
  <si>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</si>
  <si>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</si>
  <si>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</si>
  <si>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</si>
  <si>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</si>
  <si>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</si>
  <si>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</si>
  <si>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</si>
  <si>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</si>
  <si>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</si>
  <si>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</si>
  <si>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</si>
  <si>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</si>
  <si>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</si>
  <si>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</si>
  <si>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</si>
  <si>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</si>
  <si>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</si>
  <si>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</si>
  <si>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</si>
  <si>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</si>
  <si>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</si>
  <si>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</si>
  <si>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</si>
  <si>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</si>
  <si>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</si>
  <si>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</si>
  <si>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</si>
  <si>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</si>
  <si>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</si>
  <si>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</si>
  <si>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</si>
  <si>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</si>
  <si>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</si>
  <si>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</si>
  <si>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</si>
  <si>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</si>
  <si>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</si>
  <si>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</si>
  <si>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</si>
  <si>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</si>
  <si>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</si>
  <si>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</si>
  <si>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</si>
  <si>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</si>
  <si>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</si>
  <si>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</si>
  <si>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</si>
  <si>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</si>
  <si>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</si>
  <si>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</si>
  <si>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</si>
  <si>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</si>
  <si>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</si>
  <si>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</si>
  <si>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</si>
  <si>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</si>
  <si>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</si>
  <si>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</si>
  <si>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</si>
  <si>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</si>
  <si>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</si>
  <si>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</si>
  <si>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</si>
  <si>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</si>
  <si>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</si>
  <si>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</si>
  <si>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</si>
  <si>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</si>
  <si>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</si>
  <si>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</si>
  <si>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</si>
  <si>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</si>
  <si>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</si>
  <si>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</si>
  <si>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</si>
  <si>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</si>
  <si>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</si>
  <si>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</si>
  <si>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</si>
  <si>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</si>
  <si>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</si>
  <si>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</si>
  <si>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</si>
  <si>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</si>
  <si>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</si>
  <si>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</si>
  <si>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</si>
  <si>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</si>
  <si>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</si>
  <si>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</si>
  <si>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</si>
  <si>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</si>
  <si>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</si>
  <si>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</si>
  <si>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</si>
  <si>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</si>
  <si>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</si>
  <si>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</si>
  <si>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</si>
  <si>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</si>
  <si>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</si>
  <si>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</si>
  <si>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</si>
  <si>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</si>
  <si>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</si>
  <si>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</si>
  <si>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</si>
  <si>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</si>
  <si>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</si>
  <si>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</si>
  <si>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</si>
  <si>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</si>
  <si>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</si>
  <si>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</si>
  <si>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</si>
  <si>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</si>
  <si>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</si>
  <si>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</si>
  <si>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</si>
  <si>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</si>
  <si>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</si>
  <si>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</si>
  <si>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</si>
  <si>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</si>
  <si>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</si>
  <si>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</si>
  <si>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</si>
  <si>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</si>
  <si>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</si>
  <si>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</si>
  <si>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</si>
  <si>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</si>
  <si>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</si>
  <si>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</si>
  <si>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</si>
  <si>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</si>
  <si>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</si>
  <si>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</si>
  <si>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</si>
  <si>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</si>
  <si>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</si>
  <si>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</si>
  <si>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</si>
  <si>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</si>
  <si>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</si>
  <si>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</si>
  <si>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</si>
  <si>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</si>
  <si>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</si>
  <si>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</si>
  <si>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</si>
  <si>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</si>
  <si>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</si>
  <si>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</si>
  <si>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</si>
  <si>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</si>
  <si>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</si>
  <si>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</si>
  <si>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</si>
  <si>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</si>
  <si>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</si>
  <si>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</si>
  <si>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</si>
  <si>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</si>
  <si>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</si>
  <si>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</si>
  <si>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</si>
  <si>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</si>
  <si>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</si>
  <si>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</si>
  <si>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</si>
  <si>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</si>
  <si>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</si>
  <si>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</si>
  <si>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</si>
  <si>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</si>
  <si>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</si>
  <si>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</si>
  <si>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</si>
  <si>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</si>
  <si>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</si>
  <si>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</si>
  <si>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</si>
  <si>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</si>
  <si>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</si>
  <si>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</si>
  <si>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</si>
  <si>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</si>
  <si>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</si>
  <si>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</si>
  <si>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</si>
  <si>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</si>
  <si>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</si>
  <si>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</si>
  <si>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</si>
  <si>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</si>
  <si>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</si>
  <si>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</si>
  <si>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</si>
  <si>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</si>
  <si>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</si>
  <si>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</si>
  <si>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</si>
  <si>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</si>
  <si>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</si>
  <si>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</si>
  <si>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</si>
  <si>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</si>
  <si>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</si>
  <si>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</si>
  <si>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</si>
  <si>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</si>
  <si>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</si>
  <si>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</si>
  <si>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</si>
  <si>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</si>
  <si>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</si>
  <si>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</si>
  <si>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</si>
  <si>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</si>
  <si>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</si>
  <si>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</si>
  <si>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</si>
  <si>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</si>
  <si>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</si>
  <si>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</si>
  <si>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</si>
  <si>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</si>
  <si>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</si>
  <si>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</si>
  <si>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</si>
  <si>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</si>
  <si>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</si>
  <si>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</si>
  <si>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</si>
  <si>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</si>
  <si>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</si>
  <si>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</si>
  <si>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</si>
  <si>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</si>
  <si>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</si>
  <si>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</si>
  <si>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</si>
  <si>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</si>
  <si>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</si>
  <si>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</si>
  <si>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</si>
  <si>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</si>
  <si>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</si>
  <si>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</si>
  <si>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</si>
  <si>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</si>
  <si>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</si>
  <si>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</si>
  <si>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</si>
  <si>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</si>
  <si>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</si>
  <si>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</si>
  <si>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</si>
  <si>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</si>
  <si>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</si>
  <si>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</si>
  <si>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</si>
  <si>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</si>
  <si>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</si>
  <si>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</si>
  <si>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</si>
  <si>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</si>
  <si>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</si>
  <si>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</si>
  <si>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</si>
  <si>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</si>
  <si>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</si>
  <si>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</si>
  <si>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</si>
  <si>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</si>
  <si>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</si>
  <si>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</si>
  <si>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</si>
  <si>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</si>
  <si>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</si>
  <si>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</si>
  <si>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</si>
  <si>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</si>
  <si>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</si>
  <si>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</si>
  <si>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</si>
  <si>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</si>
  <si>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</si>
  <si>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</si>
  <si>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</si>
  <si>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</si>
  <si>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</si>
  <si>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</si>
  <si>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</si>
  <si>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</si>
  <si>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</si>
  <si>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</si>
  <si>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</si>
  <si>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</si>
  <si>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</si>
  <si>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</si>
  <si>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</si>
  <si>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</si>
  <si>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</si>
  <si>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</si>
  <si>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</si>
  <si>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</si>
  <si>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</si>
  <si>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</si>
  <si>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</si>
  <si>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</si>
  <si>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</si>
  <si>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</si>
  <si>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</si>
  <si>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</si>
  <si>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</si>
  <si>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</si>
  <si>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</si>
  <si>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</si>
  <si>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</si>
  <si>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</si>
  <si>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</si>
  <si>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</si>
  <si>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</si>
  <si>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</si>
  <si>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</si>
  <si>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</si>
  <si>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</si>
  <si>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</si>
  <si>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</si>
  <si>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</si>
  <si>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</si>
  <si>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</si>
  <si>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</si>
  <si>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</si>
  <si>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</si>
  <si>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</si>
  <si>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</si>
  <si>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</si>
  <si>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</si>
  <si>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</si>
  <si>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</si>
  <si>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</si>
  <si>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</si>
  <si>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</si>
  <si>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</si>
  <si>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</si>
  <si>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</si>
  <si>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</si>
  <si>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</si>
  <si>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</si>
  <si>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</si>
  <si>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</si>
  <si>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</si>
  <si>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</si>
  <si>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</si>
  <si>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</si>
  <si>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</si>
  <si>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</si>
  <si>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</si>
  <si>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</si>
  <si>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</si>
  <si>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</si>
  <si>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</si>
  <si>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</si>
  <si>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</si>
  <si>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</si>
  <si>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</si>
  <si>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</si>
  <si>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</si>
  <si>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</si>
  <si>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</si>
  <si>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</si>
  <si>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</si>
  <si>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</si>
  <si>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</si>
  <si>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</si>
  <si>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</si>
  <si>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</si>
  <si>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</si>
  <si>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</si>
  <si>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</si>
  <si>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</si>
  <si>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</si>
  <si>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</si>
  <si>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</si>
  <si>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</si>
  <si>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</si>
  <si>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</si>
  <si>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</si>
  <si>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</si>
  <si>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</si>
  <si>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</si>
  <si>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</si>
  <si>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</si>
  <si>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</si>
  <si>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</si>
  <si>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</si>
  <si>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</si>
  <si>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</si>
  <si>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</si>
  <si>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</si>
  <si>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</si>
  <si>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</si>
  <si>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</si>
  <si>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</si>
  <si>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</si>
  <si>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</si>
  <si>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</si>
  <si>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</si>
  <si>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</si>
  <si>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</si>
  <si>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</si>
  <si>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</si>
  <si>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</si>
  <si>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</si>
  <si>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</si>
  <si>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</si>
  <si>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</si>
  <si>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</si>
  <si>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</si>
  <si>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</si>
  <si>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</si>
  <si>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</si>
  <si>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</si>
  <si>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</si>
  <si>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</si>
  <si>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</si>
  <si>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</si>
  <si>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</si>
  <si>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</si>
  <si>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</si>
  <si>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</si>
  <si>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</si>
  <si>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</si>
  <si>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</si>
  <si>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</si>
  <si>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</si>
  <si>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</si>
  <si>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</si>
  <si>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</si>
  <si>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</si>
  <si>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</si>
  <si>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</si>
  <si>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</si>
  <si>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</si>
  <si>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</si>
  <si>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</si>
  <si>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</si>
  <si>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</si>
  <si>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</si>
  <si>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</si>
  <si>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</si>
  <si>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</si>
  <si>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</si>
  <si>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</si>
  <si>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</si>
  <si>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</si>
  <si>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</si>
  <si>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</si>
  <si>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</si>
  <si>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</si>
  <si>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</si>
  <si>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</si>
  <si>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</si>
  <si>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</si>
  <si>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</si>
  <si>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</si>
  <si>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</si>
  <si>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</si>
  <si>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</si>
  <si>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</si>
  <si>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</si>
  <si>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</si>
  <si>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</si>
  <si>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</si>
  <si>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</si>
  <si>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</si>
  <si>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</si>
  <si>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</si>
  <si>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</si>
  <si>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</si>
  <si>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</si>
  <si>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</si>
  <si>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</si>
  <si>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</si>
  <si>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</si>
  <si>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</si>
  <si>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</si>
  <si>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</si>
  <si>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</si>
  <si>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</si>
  <si>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</si>
  <si>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</si>
  <si>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</si>
  <si>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</si>
  <si>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</si>
  <si>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</si>
  <si>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</si>
  <si>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</si>
  <si>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</si>
  <si>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</si>
  <si>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</si>
  <si>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</si>
  <si>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</si>
  <si>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</si>
  <si>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</si>
  <si>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</si>
  <si>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</si>
  <si>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</si>
  <si>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</si>
  <si>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</si>
  <si>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</si>
  <si>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</si>
  <si>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</si>
  <si>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</si>
  <si>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</si>
  <si>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</si>
  <si>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</si>
  <si>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</si>
  <si>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</si>
  <si>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</si>
  <si>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</si>
  <si>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</si>
  <si>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</si>
  <si>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</si>
  <si>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</si>
  <si>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</si>
  <si>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</si>
  <si>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</si>
  <si>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</si>
  <si>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</si>
  <si>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</si>
  <si>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</si>
  <si>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</si>
  <si>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</si>
  <si>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</si>
  <si>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</si>
  <si>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</si>
  <si>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</si>
  <si>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</si>
  <si>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</si>
  <si>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</si>
  <si>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</si>
  <si>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</si>
  <si>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</si>
  <si>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</si>
  <si>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</si>
  <si>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</si>
  <si>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</si>
  <si>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</si>
  <si>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</si>
  <si>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</si>
  <si>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</si>
  <si>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</si>
  <si>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</si>
  <si>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</si>
  <si>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</si>
  <si>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</si>
  <si>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</si>
  <si>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</si>
  <si>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</si>
  <si>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</si>
  <si>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</si>
  <si>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</si>
  <si>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</si>
  <si>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</si>
  <si>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</si>
  <si>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</si>
  <si>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</si>
  <si>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</si>
  <si>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</si>
  <si>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</si>
  <si>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</si>
  <si>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</si>
  <si>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</si>
  <si>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</si>
  <si>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</si>
  <si>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</si>
  <si>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</si>
  <si>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</si>
  <si>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</si>
  <si>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</si>
  <si>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</si>
  <si>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</si>
  <si>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</si>
  <si>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</si>
  <si>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</si>
  <si>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</si>
  <si>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</si>
  <si>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</si>
  <si>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</si>
  <si>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</si>
  <si>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</si>
  <si>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</si>
  <si>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</si>
  <si>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</si>
  <si>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</si>
  <si>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</si>
  <si>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</si>
  <si>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</si>
  <si>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</si>
  <si>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</si>
  <si>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</si>
  <si>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</si>
  <si>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</si>
  <si>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</si>
  <si>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</si>
  <si>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</si>
  <si>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</si>
  <si>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</si>
  <si>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</si>
  <si>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</si>
  <si>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</si>
  <si>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</si>
  <si>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</si>
  <si>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</si>
  <si>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</si>
  <si>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</si>
  <si>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</si>
  <si>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</si>
  <si>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</si>
  <si>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</si>
  <si>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</si>
  <si>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</si>
  <si>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</si>
  <si>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</si>
  <si>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</si>
  <si>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</si>
  <si>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</si>
  <si>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</si>
  <si>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</si>
  <si>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</si>
  <si>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</si>
  <si>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</si>
  <si>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</si>
  <si>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</si>
  <si>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</si>
  <si>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</si>
  <si>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</si>
  <si>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</si>
  <si>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</si>
  <si>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</si>
  <si>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</si>
  <si>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</si>
  <si>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</si>
  <si>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</si>
  <si>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</si>
  <si>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</si>
  <si>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</si>
  <si>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</si>
  <si>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</si>
  <si>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</si>
  <si>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</si>
  <si>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</si>
  <si>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</si>
  <si>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</si>
  <si>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</si>
  <si>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</si>
  <si>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</si>
  <si>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</si>
  <si>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</si>
  <si>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</si>
  <si>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</si>
  <si>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</si>
  <si>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</si>
  <si>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</si>
  <si>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</si>
  <si>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</si>
  <si>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</si>
  <si>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</si>
  <si>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</si>
  <si>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</si>
  <si>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</si>
  <si>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</si>
  <si>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</si>
  <si>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</si>
  <si>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</si>
  <si>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</si>
  <si>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</si>
  <si>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</si>
  <si>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</si>
  <si>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</si>
  <si>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</si>
  <si>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</si>
  <si>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</si>
  <si>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</si>
  <si>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</si>
  <si>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</si>
  <si>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</si>
  <si>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</si>
  <si>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</si>
  <si>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</si>
  <si>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</si>
  <si>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</si>
  <si>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</si>
  <si>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</si>
  <si>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</si>
  <si>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</si>
  <si>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</si>
  <si>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</si>
  <si>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</si>
  <si>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</si>
  <si>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</si>
  <si>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</si>
  <si>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</si>
  <si>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</si>
  <si>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</si>
  <si>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</si>
  <si>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</si>
  <si>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</si>
  <si>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</si>
  <si>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</si>
  <si>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</si>
  <si>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</si>
  <si>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</si>
  <si>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</si>
  <si>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</si>
  <si>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</si>
  <si>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</si>
  <si>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</si>
  <si>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</si>
  <si>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</si>
  <si>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</si>
  <si>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</si>
  <si>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</si>
  <si>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</si>
  <si>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</si>
  <si>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</si>
  <si>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</si>
  <si>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</si>
  <si>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</si>
  <si>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</si>
  <si>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</si>
  <si>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</si>
  <si>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</si>
  <si>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</si>
  <si>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</si>
  <si>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</si>
  <si>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</si>
  <si>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</si>
  <si>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</si>
  <si>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</si>
  <si>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</si>
  <si>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</si>
  <si>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</si>
  <si>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</si>
  <si>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</si>
  <si>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</si>
  <si>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</si>
  <si>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</si>
  <si>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</si>
  <si>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</si>
  <si>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</si>
  <si>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</si>
  <si>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</si>
  <si>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</si>
  <si>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</si>
  <si>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</si>
  <si>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</si>
  <si>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</si>
  <si>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</si>
  <si>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</si>
  <si>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</si>
  <si>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</si>
  <si>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</si>
  <si>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</si>
  <si>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</si>
  <si>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</si>
  <si>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</si>
  <si>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</si>
  <si>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</si>
  <si>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</si>
  <si>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</si>
  <si>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</si>
  <si>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</si>
  <si>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</si>
  <si>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</si>
  <si>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</si>
  <si>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</si>
  <si>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</si>
  <si>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</si>
  <si>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</si>
  <si>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</si>
  <si>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</si>
  <si>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</si>
  <si>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</si>
  <si>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</si>
  <si>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</si>
  <si>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</si>
  <si>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</si>
  <si>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</si>
  <si>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</si>
  <si>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</si>
  <si>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</si>
  <si>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</si>
  <si>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</si>
  <si>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</si>
  <si>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</si>
  <si>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</si>
  <si>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</si>
  <si>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</si>
  <si>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</si>
  <si>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</si>
  <si>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</si>
  <si>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</si>
  <si>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</si>
  <si>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</si>
  <si>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</si>
  <si>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</si>
  <si>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</si>
  <si>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</si>
  <si>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</si>
  <si>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</si>
  <si>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</si>
  <si>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</si>
  <si>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</si>
  <si>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</si>
  <si>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</si>
  <si>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</si>
  <si>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</si>
  <si>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</si>
  <si>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</si>
  <si>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</si>
  <si>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</si>
  <si>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</si>
  <si>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</si>
  <si>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</si>
  <si>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</si>
  <si>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</si>
  <si>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</si>
  <si>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</si>
  <si>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</si>
  <si>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</si>
  <si>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</si>
  <si>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</si>
  <si>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</si>
  <si>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</si>
  <si>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</si>
  <si>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</si>
  <si>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</si>
  <si>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</si>
  <si>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</si>
  <si>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</si>
  <si>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</si>
  <si>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</si>
  <si>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</si>
  <si>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</si>
  <si>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</si>
  <si>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</si>
  <si>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</si>
  <si>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</si>
  <si>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</si>
  <si>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</si>
  <si>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</si>
  <si>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</si>
  <si>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</si>
  <si>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</si>
  <si>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</si>
  <si>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</si>
  <si>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</si>
  <si>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</si>
  <si>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</si>
  <si>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</si>
  <si>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</si>
  <si>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</si>
  <si>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</si>
  <si>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</si>
  <si>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</si>
  <si>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</si>
  <si>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</si>
  <si>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</si>
  <si>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</si>
  <si>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</si>
  <si>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</si>
  <si>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</si>
  <si>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</si>
  <si>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</si>
  <si>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</si>
  <si>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</si>
  <si>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</si>
  <si>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</si>
  <si>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</si>
  <si>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</si>
  <si>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</si>
  <si>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</si>
  <si>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</si>
  <si>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</si>
  <si>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</si>
  <si>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</si>
  <si>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</si>
  <si>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</si>
  <si>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</si>
  <si>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</si>
  <si>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</si>
  <si>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</si>
  <si>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</si>
  <si>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</si>
  <si>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</si>
  <si>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</si>
  <si>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</si>
  <si>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</si>
  <si>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</si>
  <si>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</si>
  <si>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</si>
  <si>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</si>
  <si>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</si>
  <si>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</si>
  <si>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</si>
  <si>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</si>
  <si>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</si>
  <si>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</si>
  <si>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</si>
  <si>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</si>
  <si>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</si>
  <si>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</si>
  <si>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</si>
  <si>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</si>
  <si>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</si>
  <si>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</si>
  <si>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</si>
  <si>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</si>
  <si>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</si>
  <si>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</si>
  <si>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</si>
  <si>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</si>
  <si>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</si>
  <si>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</si>
  <si>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</si>
  <si>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</si>
  <si>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</si>
  <si>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</si>
  <si>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</si>
  <si>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</si>
  <si>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</si>
  <si>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</si>
  <si>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</si>
  <si>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</si>
  <si>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</si>
  <si>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</si>
  <si>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</si>
  <si>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</si>
  <si>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</si>
  <si>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</si>
  <si>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</si>
  <si>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</si>
  <si>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</si>
  <si>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</si>
  <si>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</si>
  <si>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</si>
  <si>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</si>
  <si>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</si>
  <si>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</si>
  <si>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</si>
  <si>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</si>
  <si>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</si>
  <si>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</si>
  <si>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</si>
  <si>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</si>
  <si>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</si>
  <si>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</si>
  <si>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</si>
  <si>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</si>
  <si>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</si>
  <si>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</si>
  <si>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</si>
  <si>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</si>
  <si>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</si>
  <si>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</si>
  <si>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</si>
  <si>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</si>
  <si>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</si>
  <si>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</si>
  <si>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</si>
  <si>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</si>
  <si>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</si>
  <si>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</si>
  <si>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</si>
  <si>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</si>
  <si>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</si>
  <si>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</si>
  <si>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</si>
  <si>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</si>
  <si>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</si>
  <si>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</si>
  <si>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</si>
  <si>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</si>
  <si>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</si>
  <si>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</si>
  <si>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</si>
  <si>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</si>
  <si>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</si>
  <si>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</si>
  <si>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</si>
  <si>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</si>
  <si>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</si>
  <si>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</si>
  <si>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</si>
  <si>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</si>
  <si>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</si>
  <si>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</si>
  <si>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</si>
  <si>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</si>
  <si>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</si>
  <si>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</si>
  <si>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</si>
  <si>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</si>
  <si>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</si>
  <si>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</si>
  <si>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</si>
  <si>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</si>
  <si>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</si>
  <si>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</si>
  <si>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</si>
  <si>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</si>
  <si>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</si>
  <si>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</si>
  <si>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</si>
  <si>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</si>
  <si>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</si>
  <si>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</si>
  <si>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</si>
  <si>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</si>
  <si>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</si>
  <si>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</si>
  <si>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</si>
  <si>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</si>
  <si>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</si>
  <si>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</si>
  <si>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</si>
  <si>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</si>
  <si>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</si>
  <si>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</si>
  <si>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</si>
  <si>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</si>
  <si>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</si>
  <si>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</si>
  <si>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</si>
  <si>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</si>
  <si>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</si>
  <si>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</si>
  <si>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</si>
  <si>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</si>
  <si>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</si>
  <si>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</si>
  <si>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</si>
  <si>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</si>
  <si>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</si>
  <si>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</si>
  <si>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</si>
  <si>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</si>
  <si>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</si>
  <si>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</si>
  <si>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</si>
  <si>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</si>
  <si>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</si>
  <si>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</si>
  <si>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</si>
  <si>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</si>
  <si>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</si>
  <si>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</si>
  <si>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</si>
  <si>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</si>
  <si>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</si>
  <si>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</si>
  <si>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</si>
  <si>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</si>
  <si>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</si>
  <si>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</si>
  <si>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</si>
  <si>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</si>
  <si>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</si>
  <si>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</si>
  <si>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</si>
  <si>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</si>
  <si>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</si>
  <si>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</si>
  <si>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</si>
  <si>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</si>
  <si>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</si>
  <si>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</si>
  <si>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</si>
  <si>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</si>
  <si>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</si>
  <si>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</si>
  <si>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</si>
  <si>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</si>
  <si>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</si>
  <si>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</si>
  <si>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</si>
  <si>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</si>
  <si>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</si>
  <si>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</si>
  <si>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</si>
  <si>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</si>
  <si>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</si>
  <si>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</si>
  <si>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</si>
  <si>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</si>
  <si>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</si>
  <si>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</si>
  <si>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</si>
  <si>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</si>
  <si>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</si>
  <si>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</si>
  <si>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</si>
  <si>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</si>
  <si>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</si>
  <si>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</si>
  <si>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</si>
  <si>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</si>
  <si>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</si>
  <si>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</si>
  <si>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</si>
  <si>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</si>
  <si>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</si>
  <si>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</si>
  <si>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</si>
  <si>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</si>
  <si>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</si>
  <si>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</si>
  <si>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</si>
  <si>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</si>
  <si>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</si>
  <si>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</si>
  <si>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</si>
  <si>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</si>
  <si>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</si>
  <si>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</si>
  <si>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</si>
  <si>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</si>
  <si>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</si>
  <si>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</si>
  <si>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</si>
  <si>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</si>
  <si>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</si>
  <si>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</si>
  <si>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</si>
  <si>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</si>
  <si>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</si>
  <si>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</si>
  <si>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</si>
  <si>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</si>
  <si>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</si>
  <si>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</si>
  <si>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</si>
  <si>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</si>
  <si>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</si>
  <si>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</si>
  <si>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</si>
  <si>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</si>
  <si>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</si>
  <si>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</si>
  <si>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</si>
  <si>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</si>
  <si>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</si>
  <si>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</si>
  <si>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</si>
  <si>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</si>
  <si>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</si>
  <si>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</si>
  <si>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</si>
  <si>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</si>
  <si>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</si>
  <si>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</si>
  <si>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</si>
  <si>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</si>
  <si>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</si>
  <si>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</si>
  <si>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</si>
  <si>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</si>
  <si>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</si>
  <si>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</si>
  <si>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</si>
  <si>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</si>
  <si>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</si>
  <si>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</si>
  <si>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</si>
  <si>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</si>
  <si>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</si>
  <si>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</si>
  <si>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</si>
  <si>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</si>
  <si>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</si>
  <si>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</si>
  <si>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</si>
  <si>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</si>
  <si>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</si>
  <si>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</si>
  <si>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</si>
  <si>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</si>
  <si>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</si>
  <si>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</si>
  <si>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</si>
  <si>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</si>
  <si>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</si>
  <si>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</si>
  <si>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</si>
  <si>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</si>
  <si>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</si>
  <si>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</si>
  <si>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</si>
  <si>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</si>
  <si>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</si>
  <si>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</si>
  <si>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</si>
  <si>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</si>
  <si>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</si>
  <si>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</si>
  <si>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</si>
  <si>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</si>
  <si>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</si>
  <si>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</si>
  <si>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</si>
  <si>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</si>
  <si>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</si>
  <si>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</si>
  <si>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</si>
  <si>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</si>
  <si>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</si>
  <si>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</si>
  <si>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</si>
  <si>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</si>
  <si>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</si>
  <si>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</si>
  <si>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</si>
  <si>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</si>
  <si>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</si>
  <si>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</si>
  <si>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</si>
  <si>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</si>
  <si>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</si>
  <si>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</si>
  <si>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</si>
  <si>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</si>
  <si>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</si>
  <si>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</si>
  <si>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</si>
  <si>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</si>
  <si>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</si>
  <si>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</si>
  <si>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</si>
  <si>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</si>
  <si>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</si>
  <si>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</si>
  <si>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</si>
  <si>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</si>
  <si>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</si>
  <si>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</si>
  <si>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</si>
  <si>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</si>
  <si>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</si>
  <si>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</si>
  <si>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</si>
  <si>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</si>
  <si>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</si>
  <si>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</si>
  <si>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</si>
  <si>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</si>
  <si>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</si>
  <si>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</si>
  <si>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</si>
  <si>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</si>
  <si>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</si>
  <si>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</si>
  <si>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</si>
  <si>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</si>
  <si>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</si>
  <si>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</si>
  <si>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</si>
  <si>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</si>
  <si>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</si>
  <si>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</si>
  <si>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</si>
  <si>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</si>
  <si>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</si>
  <si>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</si>
  <si>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</si>
  <si>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</si>
  <si>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</si>
  <si>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</si>
  <si>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</si>
  <si>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</si>
  <si>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</si>
  <si>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</si>
  <si>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</si>
  <si>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</si>
  <si>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</si>
  <si>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</si>
  <si>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</si>
  <si>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</si>
  <si>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</si>
  <si>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</si>
  <si>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</si>
  <si>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</si>
  <si>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</si>
  <si>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</si>
  <si>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</si>
  <si>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</si>
  <si>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</si>
  <si>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</si>
  <si>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</si>
  <si>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</si>
  <si>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</si>
  <si>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</si>
  <si>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</si>
  <si>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</si>
  <si>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</si>
  <si>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</si>
  <si>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</si>
  <si>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</si>
  <si>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</si>
  <si>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</si>
  <si>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</si>
  <si>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</si>
  <si>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</si>
  <si>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</si>
  <si>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</si>
  <si>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</si>
  <si>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</si>
  <si>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</si>
  <si>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</si>
  <si>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</si>
  <si>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</si>
  <si>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</si>
  <si>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</si>
  <si>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</si>
  <si>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</si>
  <si>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</si>
  <si>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</si>
  <si>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</si>
  <si>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</si>
  <si>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</si>
  <si>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</si>
  <si>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</si>
  <si>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</si>
  <si>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</si>
  <si>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</si>
  <si>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</si>
  <si>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</si>
  <si>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</si>
  <si>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</si>
  <si>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</si>
  <si>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</si>
  <si>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</si>
  <si>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</si>
  <si>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</si>
  <si>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</si>
  <si>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</si>
  <si>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</si>
  <si>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</si>
  <si>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</si>
  <si>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</si>
  <si>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</si>
  <si>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</si>
  <si>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</si>
  <si>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</si>
  <si>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</si>
  <si>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</si>
  <si>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</si>
  <si>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</si>
  <si>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</si>
  <si>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</si>
  <si>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</si>
  <si>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</si>
  <si>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</si>
  <si>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</si>
  <si>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</si>
  <si>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</si>
  <si>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</si>
  <si>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</si>
  <si>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</si>
  <si>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</si>
  <si>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</si>
  <si>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</si>
  <si>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</si>
  <si>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</si>
  <si>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</si>
  <si>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</si>
  <si>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</si>
  <si>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</si>
  <si>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</si>
  <si>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</si>
  <si>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</si>
  <si>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</si>
  <si>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</si>
  <si>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</si>
  <si>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</si>
  <si>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</si>
  <si>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</si>
  <si>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</si>
  <si>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</si>
  <si>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</si>
  <si>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</si>
  <si>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</si>
  <si>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</si>
  <si>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</si>
  <si>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</si>
  <si>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</si>
  <si>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</si>
  <si>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</si>
  <si>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</si>
  <si>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</si>
  <si>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</si>
  <si>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</si>
  <si>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</si>
  <si>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</si>
  <si>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</si>
  <si>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</si>
  <si>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</si>
  <si>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</si>
  <si>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</si>
  <si>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</si>
  <si>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</si>
  <si>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</si>
  <si>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</si>
  <si>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</si>
  <si>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</si>
  <si>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</si>
  <si>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</si>
  <si>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</si>
  <si>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</si>
  <si>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</si>
  <si>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</si>
  <si>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</si>
  <si>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</si>
  <si>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</si>
  <si>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</si>
  <si>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</si>
  <si>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</si>
  <si>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</si>
  <si>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</si>
  <si>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</si>
  <si>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</si>
  <si>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</si>
  <si>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</si>
  <si>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</si>
  <si>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</si>
  <si>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</si>
  <si>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</si>
  <si>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</si>
  <si>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</si>
  <si>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</si>
  <si>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</si>
  <si>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</si>
  <si>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</si>
  <si>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</si>
  <si>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</si>
  <si>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</si>
  <si>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</si>
  <si>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</si>
  <si>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</si>
  <si>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</si>
  <si>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</si>
  <si>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</si>
  <si>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</si>
  <si>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</si>
  <si>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</si>
  <si>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</si>
  <si>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</si>
  <si>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</si>
  <si>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</si>
  <si>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</si>
  <si>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</si>
  <si>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</si>
  <si>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</si>
  <si>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</si>
  <si>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</si>
  <si>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</si>
  <si>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</si>
  <si>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</si>
  <si>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</si>
  <si>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</si>
  <si>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</si>
  <si>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</si>
  <si>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</si>
  <si>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</si>
  <si>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</si>
  <si>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</si>
  <si>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</si>
  <si>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</si>
  <si>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</si>
  <si>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</si>
  <si>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</si>
  <si>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</si>
  <si>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</si>
  <si>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</si>
  <si>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</si>
  <si>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</si>
  <si>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</si>
  <si>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</si>
  <si>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</si>
  <si>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</si>
  <si>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</si>
  <si>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</si>
  <si>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</si>
  <si>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</si>
  <si>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</si>
  <si>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</si>
  <si>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</si>
  <si>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</si>
  <si>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</si>
  <si>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</si>
  <si>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</si>
  <si>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</si>
  <si>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</si>
  <si>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</si>
  <si>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</si>
  <si>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</si>
  <si>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</si>
  <si>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</si>
  <si>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</si>
  <si>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</si>
  <si>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</si>
  <si>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</si>
  <si>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</si>
  <si>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</si>
  <si>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</si>
  <si>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</si>
  <si>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</si>
  <si>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</si>
  <si>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</si>
  <si>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</si>
  <si>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</si>
  <si>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</si>
  <si>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</si>
  <si>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</si>
  <si>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</si>
  <si>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</si>
  <si>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</si>
  <si>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</si>
  <si>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</si>
  <si>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</si>
  <si>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</si>
  <si>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</si>
  <si>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</si>
  <si>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</si>
  <si>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</si>
  <si>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</si>
  <si>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</si>
  <si>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</si>
  <si>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</si>
  <si>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</si>
  <si>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</si>
  <si>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</si>
  <si>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</si>
  <si>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</si>
  <si>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</si>
  <si>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</si>
  <si>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</si>
  <si>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</si>
  <si>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</si>
  <si>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</si>
  <si>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</si>
  <si>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</si>
  <si>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</si>
  <si>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</si>
  <si>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</si>
  <si>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</si>
  <si>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</si>
  <si>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</si>
  <si>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</si>
  <si>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</si>
  <si>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</si>
  <si>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</si>
  <si>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</si>
  <si>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</si>
  <si>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</si>
  <si>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</si>
  <si>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</si>
  <si>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</si>
  <si>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</si>
  <si>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</si>
  <si>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</si>
  <si>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</si>
  <si>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</si>
  <si>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</si>
  <si>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</si>
  <si>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</si>
  <si>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</si>
  <si>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</si>
  <si>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</si>
  <si>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</si>
  <si>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</si>
  <si>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</si>
  <si>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</si>
  <si>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</si>
  <si>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</si>
  <si>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</si>
  <si>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</si>
  <si>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</si>
  <si>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</si>
  <si>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</si>
  <si>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</si>
  <si>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</si>
  <si>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</si>
  <si>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</si>
  <si>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</si>
  <si>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</si>
  <si>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</si>
  <si>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</si>
  <si>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</si>
  <si>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</si>
  <si>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</si>
  <si>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</si>
  <si>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</si>
  <si>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</si>
  <si>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</si>
  <si>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</si>
  <si>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</si>
  <si>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</si>
  <si>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</si>
  <si>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</si>
  <si>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</si>
  <si>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</si>
  <si>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</si>
  <si>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</si>
  <si>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</si>
  <si>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</si>
  <si>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</si>
  <si>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</si>
  <si>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</si>
  <si>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</si>
  <si>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</si>
  <si>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</si>
  <si>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</si>
  <si>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</si>
  <si>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</si>
  <si>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</si>
  <si>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</si>
  <si>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</si>
  <si>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</si>
  <si>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</si>
  <si>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</si>
  <si>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</si>
  <si>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</si>
  <si>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</si>
  <si>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</si>
  <si>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</si>
  <si>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</si>
  <si>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</si>
  <si>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</si>
  <si>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</si>
  <si>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</si>
  <si>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</si>
  <si>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</si>
  <si>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</si>
  <si>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</si>
  <si>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</si>
  <si>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</si>
  <si>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</si>
  <si>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</si>
  <si>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</si>
  <si>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</si>
  <si>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</si>
  <si>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</si>
  <si>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</si>
  <si>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</si>
  <si>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</si>
  <si>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</si>
  <si>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</si>
  <si>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</si>
  <si>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</si>
  <si>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</si>
  <si>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</si>
  <si>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</si>
  <si>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</si>
  <si>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</si>
  <si>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</si>
  <si>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</si>
  <si>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</si>
  <si>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</si>
  <si>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</si>
  <si>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</si>
  <si>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</si>
  <si>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</si>
  <si>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</si>
  <si>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</si>
  <si>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</si>
  <si>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</si>
  <si>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</si>
  <si>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</si>
  <si>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</si>
  <si>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</si>
  <si>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</si>
  <si>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</si>
  <si>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</si>
  <si>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</si>
  <si>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</si>
  <si>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</si>
  <si>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</si>
  <si>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</si>
  <si>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</si>
  <si>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</si>
  <si>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</si>
  <si>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</si>
  <si>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</si>
  <si>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</si>
  <si>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</si>
  <si>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</si>
  <si>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</si>
  <si>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</si>
  <si>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</si>
  <si>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</si>
  <si>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</si>
  <si>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</si>
  <si>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</si>
  <si>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</si>
  <si>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</si>
  <si>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</si>
  <si>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</si>
  <si>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</si>
  <si>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</si>
  <si>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</si>
  <si>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</si>
  <si>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</si>
  <si>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</si>
  <si>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</si>
  <si>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</si>
  <si>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</si>
  <si>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</si>
  <si>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</si>
  <si>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</si>
  <si>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</si>
  <si>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</si>
  <si>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</si>
  <si>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</si>
  <si>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</si>
  <si>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</si>
  <si>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</si>
  <si>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</si>
  <si>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</si>
  <si>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</si>
  <si>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</si>
  <si>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</si>
  <si>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</si>
  <si>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</si>
  <si>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</si>
  <si>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</si>
  <si>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</si>
  <si>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</si>
  <si>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</si>
  <si>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</si>
  <si>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</si>
  <si>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</si>
  <si>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</si>
  <si>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</si>
  <si>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</si>
  <si>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</si>
  <si>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</si>
  <si>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</si>
  <si>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</si>
  <si>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</si>
  <si>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</si>
  <si>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</si>
  <si>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</si>
  <si>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</si>
  <si>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</si>
  <si>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</si>
  <si>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</si>
  <si>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</si>
  <si>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</si>
  <si>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</si>
  <si>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</si>
  <si>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</si>
  <si>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</si>
  <si>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</si>
  <si>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</si>
  <si>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</si>
  <si>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</si>
  <si>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</si>
  <si>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</si>
  <si>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</si>
  <si>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</si>
  <si>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</si>
  <si>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</si>
  <si>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</si>
  <si>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</si>
  <si>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</si>
  <si>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</si>
  <si>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</si>
  <si>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</si>
  <si>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</si>
  <si>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</si>
  <si>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</si>
  <si>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</si>
  <si>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</si>
  <si>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</si>
  <si>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</si>
  <si>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</si>
  <si>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</si>
  <si>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</si>
  <si>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</si>
  <si>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</si>
  <si>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</si>
  <si>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</si>
  <si>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</si>
  <si>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</si>
  <si>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</si>
  <si>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</si>
  <si>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</si>
  <si>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</si>
  <si>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</si>
  <si>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</si>
  <si>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</si>
  <si>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</si>
  <si>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</si>
  <si>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</si>
  <si>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</si>
  <si>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</si>
  <si>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</si>
  <si>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</si>
  <si>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</si>
  <si>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</si>
  <si>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</si>
  <si>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</si>
  <si>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</si>
  <si>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</si>
  <si>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</si>
  <si>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</si>
  <si>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</si>
  <si>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</si>
  <si>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</si>
  <si>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</si>
  <si>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</si>
  <si>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</si>
  <si>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</si>
  <si>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</si>
  <si>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</si>
  <si>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</si>
  <si>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</si>
  <si>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</si>
  <si>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</si>
  <si>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</si>
  <si>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</si>
  <si>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</si>
  <si>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</si>
  <si>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</si>
  <si>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</si>
  <si>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</si>
  <si>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</si>
  <si>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</si>
  <si>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</si>
  <si>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</si>
  <si>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</si>
  <si>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</si>
  <si>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</si>
  <si>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</si>
  <si>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</si>
  <si>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</si>
  <si>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</si>
  <si>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</si>
  <si>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</si>
  <si>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</si>
  <si>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</si>
  <si>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</si>
  <si>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</si>
  <si>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</si>
  <si>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</si>
  <si>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</si>
  <si>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</si>
  <si>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</si>
  <si>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</si>
  <si>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</si>
  <si>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</si>
  <si>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</si>
  <si>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</si>
  <si>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</si>
  <si>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</si>
  <si>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</si>
  <si>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</si>
  <si>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</si>
  <si>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</si>
  <si>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</si>
  <si>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</si>
  <si>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</si>
  <si>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</si>
  <si>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</si>
  <si>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</si>
  <si>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</si>
  <si>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</si>
  <si>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</si>
  <si>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</si>
  <si>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</si>
  <si>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</si>
  <si>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</si>
  <si>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</si>
  <si>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</si>
  <si>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</si>
  <si>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</si>
  <si>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</si>
  <si>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</si>
  <si>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</si>
  <si>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</si>
  <si>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</si>
  <si>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</si>
  <si>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</si>
  <si>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</si>
  <si>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</si>
  <si>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</si>
  <si>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</si>
  <si>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</si>
  <si>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</si>
  <si>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</si>
  <si>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</si>
  <si>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</si>
  <si>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</si>
  <si>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</si>
  <si>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</si>
  <si>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</si>
  <si>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</si>
  <si>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</si>
  <si>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</si>
  <si>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</si>
  <si>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</si>
  <si>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</si>
  <si>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</si>
  <si>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</si>
  <si>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</si>
  <si>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</si>
  <si>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</si>
  <si>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</si>
  <si>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</si>
  <si>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</si>
  <si>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</si>
  <si>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</si>
  <si>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</si>
  <si>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</si>
  <si>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</si>
  <si>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</si>
  <si>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</si>
  <si>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</si>
  <si>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</si>
  <si>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</si>
  <si>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</si>
  <si>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</si>
  <si>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</si>
  <si>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</si>
  <si>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</si>
  <si>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</si>
  <si>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</si>
  <si>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</si>
  <si>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</si>
  <si>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</si>
  <si>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</si>
  <si>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</si>
  <si>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</si>
  <si>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</si>
  <si>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</si>
  <si>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</si>
  <si>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</si>
  <si>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</si>
  <si>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</si>
  <si>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</si>
  <si>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</si>
  <si>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</si>
  <si>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</si>
  <si>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</si>
  <si>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</si>
  <si>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</si>
  <si>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</si>
  <si>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</si>
  <si>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</si>
  <si>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</si>
  <si>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</si>
  <si>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</si>
  <si>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</si>
  <si>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</si>
  <si>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</si>
  <si>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</si>
  <si>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</si>
  <si>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</si>
  <si>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</si>
  <si>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</si>
  <si>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</si>
  <si>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</si>
  <si>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</si>
  <si>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</si>
  <si>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</si>
  <si>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</si>
  <si>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</si>
  <si>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</si>
  <si>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</si>
  <si>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</si>
  <si>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</si>
  <si>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</si>
  <si>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</si>
  <si>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</si>
  <si>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</si>
  <si>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</si>
  <si>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</si>
  <si>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</si>
  <si>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</si>
  <si>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</si>
  <si>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</si>
  <si>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</si>
  <si>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</si>
  <si>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</si>
  <si>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</si>
  <si>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</si>
  <si>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</si>
  <si>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</si>
  <si>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</si>
  <si>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</si>
  <si>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</si>
  <si>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</si>
  <si>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</si>
  <si>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</si>
  <si>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</si>
  <si>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</si>
  <si>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</si>
  <si>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</si>
  <si>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</si>
  <si>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</si>
  <si>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</si>
  <si>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</si>
  <si>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</si>
  <si>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</si>
  <si>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</si>
  <si>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</si>
  <si>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</si>
  <si>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</si>
  <si>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</si>
  <si>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</si>
  <si>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</si>
  <si>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</si>
  <si>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</si>
  <si>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</si>
  <si>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</si>
  <si>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</si>
  <si>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</si>
  <si>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</si>
  <si>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</si>
  <si>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</si>
  <si>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</si>
  <si>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</si>
  <si>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</si>
  <si>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</si>
  <si>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</si>
  <si>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</si>
  <si>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</si>
  <si>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</si>
  <si>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</si>
  <si>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</si>
  <si>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</si>
  <si>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</si>
  <si>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</si>
  <si>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</si>
  <si>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</si>
  <si>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</si>
  <si>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</si>
  <si>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</si>
  <si>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</si>
  <si>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</si>
  <si>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</si>
  <si>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</si>
  <si>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</si>
  <si>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</si>
  <si>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</si>
  <si>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</si>
  <si>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</si>
  <si>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</si>
  <si>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</si>
  <si>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</si>
  <si>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</si>
  <si>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</si>
  <si>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</si>
  <si>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</si>
  <si>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</si>
  <si>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</si>
  <si>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</si>
  <si>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</si>
  <si>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</si>
  <si>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</si>
  <si>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</si>
  <si>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</si>
  <si>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</si>
  <si>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</si>
  <si>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</si>
  <si>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</si>
  <si>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</si>
  <si>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</si>
  <si>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</si>
  <si>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</si>
  <si>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</si>
  <si>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</si>
  <si>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</si>
  <si>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</si>
  <si>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</si>
  <si>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</si>
  <si>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</si>
  <si>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</si>
  <si>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</si>
  <si>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</si>
  <si>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</si>
  <si>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</si>
  <si>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</si>
  <si>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</si>
  <si>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</si>
  <si>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</si>
  <si>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</si>
  <si>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</si>
  <si>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</si>
  <si>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</si>
  <si>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</si>
  <si>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</si>
  <si>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</si>
  <si>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</si>
  <si>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</si>
  <si>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</si>
  <si>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</si>
  <si>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</si>
  <si>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</si>
  <si>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</si>
  <si>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</si>
  <si>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</si>
  <si>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</si>
  <si>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</si>
  <si>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</si>
  <si>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</si>
  <si>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</si>
  <si>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</si>
  <si>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</si>
  <si>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</si>
  <si>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</si>
  <si>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</si>
  <si>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</si>
  <si>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</si>
  <si>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</si>
  <si>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</si>
  <si>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</si>
  <si>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</si>
  <si>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</si>
  <si>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</si>
  <si>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</si>
  <si>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</si>
  <si>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</si>
  <si>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</si>
  <si>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</si>
  <si>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</si>
  <si>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</si>
  <si>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</si>
  <si>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</si>
  <si>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</si>
  <si>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</si>
  <si>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</si>
  <si>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</si>
  <si>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</si>
  <si>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</si>
  <si>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</si>
  <si>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</si>
  <si>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</si>
  <si>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</si>
  <si>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</si>
  <si>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</si>
  <si>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</si>
  <si>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</si>
  <si>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</si>
  <si>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</si>
  <si>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</si>
  <si>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</si>
  <si>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</si>
  <si>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</si>
  <si>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</si>
  <si>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</si>
  <si>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</si>
  <si>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</si>
  <si>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</si>
  <si>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</si>
  <si>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</si>
  <si>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</si>
  <si>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</si>
  <si>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</si>
  <si>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</si>
  <si>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</si>
  <si>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</si>
  <si>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</si>
  <si>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</si>
  <si>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</si>
  <si>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</si>
  <si>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</si>
  <si>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</si>
  <si>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</si>
  <si>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</si>
  <si>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</si>
  <si>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</si>
  <si>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</si>
  <si>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</si>
  <si>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</si>
  <si>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</si>
  <si>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</si>
  <si>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</si>
  <si>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</si>
  <si>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</si>
  <si>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</si>
  <si>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</si>
  <si>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</si>
  <si>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</si>
  <si>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</si>
  <si>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</si>
  <si>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</si>
  <si>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</si>
  <si>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</si>
  <si>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</si>
  <si>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</si>
  <si>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</si>
  <si>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</si>
  <si>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</si>
  <si>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</si>
  <si>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</si>
  <si>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</si>
  <si>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</si>
  <si>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</si>
  <si>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</si>
  <si>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</si>
  <si>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</si>
  <si>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</si>
  <si>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</si>
  <si>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</si>
  <si>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</si>
  <si>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</si>
  <si>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</si>
  <si>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</si>
  <si>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</si>
  <si>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</si>
  <si>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</si>
  <si>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</si>
  <si>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</si>
  <si>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</si>
  <si>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</si>
  <si>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</si>
  <si>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</si>
  <si>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</si>
  <si>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</si>
  <si>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</si>
  <si>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</si>
  <si>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</si>
  <si>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</si>
  <si>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</si>
  <si>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</si>
  <si>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</si>
  <si>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</si>
  <si>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</si>
  <si>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</si>
  <si>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</si>
  <si>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</si>
  <si>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</si>
  <si>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</si>
  <si>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</si>
  <si>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</si>
  <si>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</si>
  <si>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</si>
  <si>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</si>
  <si>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</si>
  <si>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</si>
  <si>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</si>
  <si>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</si>
  <si>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</si>
  <si>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</si>
  <si>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</si>
  <si>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</si>
  <si>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</si>
  <si>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</si>
  <si>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</si>
  <si>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</si>
  <si>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</si>
  <si>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</si>
  <si>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</si>
  <si>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</si>
  <si>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</si>
  <si>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</si>
  <si>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</si>
  <si>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</si>
  <si>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</si>
  <si>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</si>
  <si>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</si>
  <si>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</si>
  <si>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</si>
  <si>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</si>
  <si>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</si>
  <si>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</si>
  <si>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</si>
  <si>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</si>
  <si>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</si>
  <si>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</si>
  <si>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</si>
  <si>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</si>
  <si>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</si>
  <si>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</si>
  <si>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</si>
  <si>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</si>
  <si>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</si>
  <si>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</si>
  <si>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</si>
  <si>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</si>
  <si>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</si>
  <si>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</si>
  <si>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</si>
  <si>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</si>
  <si>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</si>
  <si>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</si>
  <si>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</si>
  <si>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</si>
  <si>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</si>
  <si>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</si>
  <si>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</si>
  <si>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</si>
  <si>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</si>
  <si>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</si>
  <si>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</si>
  <si>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</si>
  <si>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</si>
  <si>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</si>
  <si>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</si>
  <si>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</si>
  <si>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</si>
  <si>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</si>
  <si>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</si>
  <si>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</si>
  <si>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</si>
  <si>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</si>
  <si>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</si>
  <si>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</si>
  <si>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</si>
  <si>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</si>
  <si>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</si>
  <si>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</si>
  <si>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</si>
  <si>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</si>
  <si>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</si>
  <si>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</si>
  <si>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</si>
  <si>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</si>
  <si>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</si>
  <si>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</si>
  <si>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</si>
  <si>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</si>
  <si>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</si>
  <si>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</si>
  <si>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</si>
  <si>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</si>
  <si>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</si>
  <si>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</si>
  <si>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</si>
  <si>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</si>
  <si>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</si>
  <si>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</si>
  <si>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</si>
  <si>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</si>
  <si>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</si>
  <si>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</si>
  <si>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</si>
  <si>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</si>
  <si>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</si>
  <si>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</si>
  <si>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</si>
  <si>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</si>
  <si>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</si>
  <si>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</si>
  <si>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</si>
  <si>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</si>
  <si>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</si>
  <si>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</si>
  <si>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</si>
  <si>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</si>
  <si>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</si>
  <si>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</si>
  <si>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</si>
  <si>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</si>
  <si>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</si>
  <si>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</si>
  <si>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</si>
  <si>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</si>
  <si>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</si>
  <si>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</si>
  <si>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</si>
  <si>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</si>
  <si>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</si>
  <si>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</si>
  <si>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</si>
  <si>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</si>
  <si>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</si>
  <si>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</si>
  <si>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</si>
  <si>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</si>
  <si>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</si>
  <si>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</si>
  <si>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</si>
  <si>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</si>
  <si>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</si>
  <si>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</si>
  <si>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</si>
  <si>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</si>
  <si>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</si>
  <si>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</si>
  <si>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</si>
  <si>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</si>
  <si>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</si>
  <si>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</si>
  <si>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</si>
  <si>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</si>
  <si>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</si>
  <si>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</si>
  <si>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</si>
  <si>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</si>
  <si>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</si>
  <si>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</si>
  <si>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</si>
  <si>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</si>
  <si>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</si>
  <si>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</si>
  <si>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</si>
  <si>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</si>
  <si>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</si>
  <si>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</si>
  <si>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</si>
  <si>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</si>
  <si>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</si>
  <si>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</si>
  <si>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</si>
  <si>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</si>
  <si>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</si>
  <si>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</si>
  <si>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</si>
  <si>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</si>
  <si>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</si>
  <si>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</si>
  <si>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</si>
  <si>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</si>
  <si>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</si>
  <si>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</si>
  <si>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</si>
  <si>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</si>
  <si>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</si>
  <si>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</si>
  <si>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</si>
  <si>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</si>
  <si>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</si>
  <si>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</si>
  <si>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</si>
  <si>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</si>
  <si>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</si>
  <si>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</si>
  <si>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</si>
  <si>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</si>
  <si>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</si>
  <si>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</si>
  <si>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</si>
  <si>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</si>
  <si>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</si>
  <si>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</si>
  <si>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</si>
  <si>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</si>
  <si>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</si>
  <si>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</si>
  <si>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</si>
  <si>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</si>
  <si>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</si>
  <si>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</si>
  <si>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</si>
  <si>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</si>
  <si>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</si>
  <si>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</si>
  <si>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</si>
  <si>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</si>
  <si>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</si>
  <si>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</si>
  <si>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</si>
  <si>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</si>
  <si>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</si>
  <si>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</si>
  <si>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</si>
  <si>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</si>
  <si>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</si>
  <si>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</si>
  <si>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</si>
  <si>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</si>
  <si>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</si>
  <si>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</si>
  <si>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</si>
  <si>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</si>
  <si>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</si>
  <si>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</si>
  <si>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</si>
  <si>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</si>
  <si>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</si>
  <si>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</si>
  <si>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</si>
  <si>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</si>
  <si>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</si>
  <si>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</si>
  <si>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</si>
  <si>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</si>
  <si>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</si>
  <si>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</si>
  <si>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</si>
  <si>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</si>
  <si>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</si>
  <si>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</si>
  <si>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</si>
  <si>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</si>
  <si>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</si>
  <si>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</si>
  <si>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</si>
  <si>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</si>
  <si>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</si>
  <si>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</si>
  <si>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</si>
  <si>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</si>
  <si>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</si>
  <si>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</si>
  <si>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</si>
  <si>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</si>
  <si>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</si>
  <si>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</si>
  <si>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</si>
  <si>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</si>
  <si>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</si>
  <si>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</si>
  <si>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</si>
  <si>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</si>
  <si>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</si>
  <si>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</si>
  <si>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</si>
  <si>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</si>
  <si>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</si>
  <si>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</si>
  <si>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</si>
  <si>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</si>
  <si>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</si>
  <si>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</si>
  <si>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</si>
  <si>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</si>
  <si>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</si>
  <si>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</si>
  <si>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</si>
  <si>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</si>
  <si>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</si>
  <si>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</si>
  <si>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</si>
  <si>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</si>
  <si>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</si>
  <si>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</si>
  <si>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</si>
  <si>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</si>
  <si>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</si>
  <si>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</si>
  <si>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</si>
  <si>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</si>
  <si>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</si>
  <si>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</si>
  <si>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</si>
  <si>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</si>
  <si>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</si>
  <si>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</si>
  <si>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</si>
  <si>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</si>
  <si>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</si>
  <si>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</si>
  <si>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</si>
  <si>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</si>
  <si>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</si>
  <si>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</si>
  <si>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</si>
  <si>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</si>
  <si>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</si>
  <si>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</si>
  <si>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</si>
  <si>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</si>
  <si>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</si>
  <si>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</si>
  <si>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</si>
  <si>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</si>
  <si>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</si>
  <si>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</si>
  <si>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</si>
  <si>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</si>
  <si>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</si>
  <si>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</si>
  <si>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</si>
  <si>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</si>
  <si>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</si>
  <si>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</si>
  <si>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</si>
  <si>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</si>
  <si>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</si>
  <si>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</si>
  <si>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</si>
  <si>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</si>
  <si>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</si>
  <si>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</si>
  <si>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</si>
  <si>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</si>
  <si>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</si>
  <si>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</si>
  <si>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</si>
  <si>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</si>
  <si>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</si>
  <si>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</si>
  <si>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</si>
  <si>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</si>
  <si>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</si>
  <si>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</si>
  <si>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</si>
  <si>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</si>
  <si>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</si>
  <si>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</si>
  <si>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</si>
  <si>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</si>
  <si>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</si>
  <si>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</si>
  <si>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</si>
  <si>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</si>
  <si>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</si>
  <si>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</si>
  <si>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</si>
  <si>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</si>
  <si>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</si>
  <si>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</si>
  <si>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</si>
  <si>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</si>
  <si>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</si>
  <si>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</si>
  <si>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</si>
  <si>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</si>
  <si>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</si>
  <si>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</si>
  <si>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</si>
  <si>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</si>
  <si>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</si>
  <si>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</si>
  <si>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</si>
  <si>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</si>
  <si>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</si>
  <si>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</si>
  <si>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</si>
  <si>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</si>
  <si>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</si>
  <si>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</si>
  <si>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</si>
  <si>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</si>
  <si>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</si>
  <si>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</si>
  <si>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</si>
  <si>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</si>
  <si>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</si>
  <si>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</si>
  <si>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</si>
  <si>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</si>
  <si>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</si>
  <si>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</si>
  <si>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</si>
  <si>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</si>
  <si>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</si>
  <si>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</si>
  <si>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</si>
  <si>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</si>
  <si>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</si>
  <si>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</si>
  <si>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</si>
  <si>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</si>
  <si>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</si>
  <si>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</si>
  <si>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</si>
  <si>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</si>
  <si>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</si>
  <si>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</si>
  <si>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</si>
  <si>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</si>
  <si>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</si>
  <si>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</si>
  <si>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</si>
  <si>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</si>
  <si>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</si>
  <si>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</si>
  <si>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</si>
  <si>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</si>
  <si>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</si>
  <si>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</si>
  <si>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</si>
  <si>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</si>
  <si>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</si>
  <si>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</si>
  <si>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</si>
  <si>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</si>
  <si>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</si>
  <si>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</si>
  <si>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</si>
  <si>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</si>
  <si>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</si>
  <si>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</si>
  <si>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</si>
  <si>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</si>
  <si>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</si>
  <si>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</si>
  <si>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</si>
  <si>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</si>
  <si>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</si>
  <si>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</si>
  <si>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</si>
  <si>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</si>
  <si>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</si>
  <si>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</si>
  <si>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</si>
  <si>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</si>
  <si>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</si>
  <si>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</si>
  <si>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</si>
  <si>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</si>
  <si>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</si>
  <si>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</si>
  <si>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</si>
  <si>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</si>
  <si>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</si>
  <si>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</si>
  <si>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</si>
  <si>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</si>
  <si>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</si>
  <si>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</si>
  <si>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</si>
  <si>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</si>
  <si>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</si>
  <si>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</si>
  <si>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</si>
  <si>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</si>
  <si>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</si>
  <si>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</si>
  <si>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</si>
  <si>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</si>
  <si>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</si>
  <si>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</si>
  <si>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</si>
  <si>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</si>
  <si>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</si>
  <si>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</si>
  <si>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</si>
  <si>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</si>
  <si>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</si>
  <si>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</si>
  <si>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</si>
  <si>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</si>
  <si>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</si>
  <si>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</si>
  <si>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</si>
  <si>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</si>
  <si>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</si>
  <si>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</si>
  <si>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</si>
  <si>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</si>
  <si>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</si>
  <si>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</si>
  <si>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</si>
  <si>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</si>
  <si>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</si>
  <si>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</si>
  <si>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</si>
  <si>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</si>
  <si>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</si>
  <si>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</si>
  <si>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</si>
  <si>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</si>
  <si>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</si>
  <si>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</si>
  <si>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</si>
  <si>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</si>
  <si>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</si>
  <si>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</si>
  <si>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</si>
  <si>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</si>
  <si>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</si>
  <si>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</si>
  <si>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</si>
  <si>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</si>
  <si>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</si>
  <si>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</si>
  <si>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</si>
  <si>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</si>
  <si>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</si>
  <si>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</si>
  <si>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</si>
  <si>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</si>
  <si>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</si>
  <si>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</si>
  <si>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</si>
  <si>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</si>
  <si>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</si>
  <si>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</si>
  <si>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</si>
  <si>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</si>
  <si>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</si>
  <si>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</si>
  <si>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</si>
  <si>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</si>
  <si>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</si>
  <si>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</si>
  <si>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</si>
  <si>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</si>
  <si>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</si>
  <si>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</si>
  <si>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</si>
  <si>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</si>
  <si>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</si>
  <si>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</si>
  <si>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</si>
  <si>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</si>
  <si>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</si>
  <si>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</si>
  <si>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</si>
  <si>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</si>
  <si>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</si>
  <si>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</si>
  <si>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</si>
  <si>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</si>
  <si>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</si>
  <si>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</si>
  <si>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</si>
  <si>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</si>
  <si>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</si>
  <si>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</si>
  <si>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</si>
  <si>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</si>
  <si>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</si>
  <si>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</si>
  <si>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</si>
  <si>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</si>
  <si>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</si>
  <si>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</si>
  <si>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</si>
  <si>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</si>
  <si>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</si>
  <si>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</si>
  <si>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</si>
  <si>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</si>
  <si>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</si>
  <si>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</si>
  <si>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</si>
  <si>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</si>
  <si>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</si>
  <si>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</si>
  <si>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</si>
  <si>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</si>
  <si>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</si>
  <si>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</si>
  <si>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</si>
  <si>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</si>
  <si>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</si>
  <si>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</si>
  <si>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</si>
  <si>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</si>
  <si>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</si>
  <si>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</si>
  <si>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</si>
  <si>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</si>
  <si>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</si>
  <si>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</si>
  <si>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</si>
  <si>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</si>
  <si>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</si>
  <si>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</si>
  <si>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</si>
  <si>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</si>
  <si>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</si>
  <si>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</si>
  <si>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</si>
  <si>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</si>
  <si>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</si>
  <si>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</si>
  <si>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</si>
  <si>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</si>
  <si>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</si>
  <si>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</si>
  <si>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</si>
  <si>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</si>
  <si>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</si>
  <si>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</si>
  <si>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</si>
  <si>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</si>
  <si>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</si>
  <si>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</si>
  <si>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</si>
  <si>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</si>
  <si>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</si>
  <si>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</si>
  <si>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</si>
  <si>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</si>
  <si>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</si>
  <si>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</si>
  <si>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</si>
  <si>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</si>
  <si>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</si>
  <si>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</si>
  <si>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</si>
  <si>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</si>
  <si>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</si>
  <si>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</si>
  <si>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</si>
  <si>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</si>
  <si>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</si>
  <si>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</si>
  <si>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</si>
  <si>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</si>
  <si>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</si>
  <si>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</si>
  <si>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</si>
  <si>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</si>
  <si>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</si>
  <si>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</si>
  <si>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</si>
  <si>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</si>
  <si>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</si>
  <si>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</si>
  <si>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</si>
  <si>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</si>
  <si>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</si>
  <si>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</si>
  <si>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</si>
  <si>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</si>
  <si>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</si>
  <si>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</si>
  <si>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</si>
  <si>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</si>
  <si>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</si>
  <si>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</si>
  <si>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</si>
  <si>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</si>
  <si>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</si>
  <si>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</si>
  <si>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</si>
  <si>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</si>
  <si>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</si>
  <si>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</si>
  <si>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</si>
  <si>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</si>
  <si>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</si>
  <si>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</si>
  <si>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</si>
  <si>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</si>
  <si>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</si>
  <si>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</si>
  <si>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</si>
  <si>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</si>
  <si>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</si>
  <si>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</si>
  <si>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</si>
  <si>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</si>
  <si>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</si>
  <si>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</si>
  <si>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</si>
  <si>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</si>
  <si>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</si>
  <si>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</si>
  <si>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</si>
  <si>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</si>
  <si>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</si>
  <si>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</si>
  <si>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</si>
  <si>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</si>
  <si>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</si>
  <si>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</si>
  <si>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</si>
  <si>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</si>
  <si>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</si>
  <si>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</si>
  <si>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</si>
  <si>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</si>
  <si>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</si>
  <si>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</si>
  <si>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</si>
  <si>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</si>
  <si>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</si>
  <si>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</si>
  <si>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</si>
  <si>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</si>
  <si>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</si>
  <si>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</si>
  <si>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</si>
  <si>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</si>
  <si>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</si>
  <si>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</si>
  <si>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</si>
  <si>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</si>
  <si>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</si>
  <si>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</si>
  <si>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</si>
  <si>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</si>
  <si>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</si>
  <si>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</si>
  <si>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</si>
  <si>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</si>
  <si>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</si>
  <si>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</si>
  <si>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</si>
  <si>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</si>
  <si>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</si>
  <si>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</si>
  <si>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</si>
  <si>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</si>
  <si>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</si>
  <si>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</si>
  <si>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</si>
  <si>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</si>
  <si>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</si>
  <si>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</si>
  <si>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</si>
  <si>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</si>
  <si>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</si>
  <si>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</si>
  <si>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</si>
  <si>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</si>
  <si>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</si>
  <si>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</si>
  <si>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</si>
  <si>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</si>
  <si>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</si>
  <si>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</si>
  <si>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</si>
  <si>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</si>
  <si>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</si>
  <si>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</si>
  <si>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</si>
  <si>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</si>
  <si>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</si>
  <si>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</si>
  <si>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</si>
  <si>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</si>
  <si>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</si>
  <si>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</si>
  <si>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</si>
  <si>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</si>
  <si>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</si>
  <si>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</si>
  <si>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</si>
  <si>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</si>
  <si>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</si>
  <si>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</si>
  <si>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</si>
  <si>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</si>
  <si>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</si>
  <si>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</si>
  <si>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</si>
  <si>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</si>
  <si>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</si>
  <si>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</si>
  <si>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</si>
  <si>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</si>
  <si>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</si>
  <si>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</si>
  <si>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</si>
  <si>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</si>
  <si>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</si>
  <si>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</si>
  <si>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</si>
  <si>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</si>
  <si>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</si>
  <si>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</si>
  <si>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</si>
  <si>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</si>
  <si>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</si>
  <si>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</si>
  <si>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</si>
  <si>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</si>
  <si>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</si>
  <si>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</si>
  <si>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</si>
  <si>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</si>
  <si>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</si>
  <si>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</si>
  <si>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</si>
  <si>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</si>
  <si>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</si>
  <si>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</si>
  <si>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</si>
  <si>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</si>
  <si>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</si>
  <si>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</si>
  <si>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</si>
  <si>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</si>
  <si>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</si>
  <si>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</si>
  <si>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</si>
  <si>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</si>
  <si>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</si>
  <si>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</si>
  <si>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</si>
  <si>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</si>
  <si>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</si>
  <si>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</si>
  <si>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</si>
  <si>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</si>
  <si>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</si>
  <si>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</si>
  <si>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</si>
  <si>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</si>
  <si>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</si>
  <si>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</si>
  <si>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</si>
  <si>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</si>
  <si>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</si>
  <si>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</si>
  <si>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</si>
  <si>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</si>
  <si>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</si>
  <si>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</si>
  <si>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</si>
  <si>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</si>
  <si>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</si>
  <si>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</si>
  <si>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</si>
  <si>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</si>
  <si>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</si>
  <si>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</si>
  <si>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</si>
  <si>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</si>
  <si>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</si>
  <si>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</si>
  <si>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</si>
  <si>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</si>
  <si>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</si>
  <si>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</si>
  <si>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</si>
  <si>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</si>
  <si>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</si>
  <si>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</si>
  <si>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</si>
  <si>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</si>
  <si>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</si>
  <si>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</si>
  <si>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</si>
  <si>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</si>
  <si>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</si>
  <si>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</si>
  <si>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</si>
  <si>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</si>
  <si>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</si>
  <si>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</si>
  <si>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</si>
  <si>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</si>
  <si>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</si>
  <si>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</si>
  <si>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</si>
  <si>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</si>
  <si>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</si>
  <si>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</si>
  <si>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</si>
  <si>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</si>
  <si>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</si>
  <si>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</si>
  <si>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</si>
  <si>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</si>
  <si>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</si>
  <si>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</si>
  <si>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</si>
  <si>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</si>
  <si>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</si>
  <si>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</si>
  <si>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</si>
  <si>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</si>
  <si>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</si>
  <si>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</si>
  <si>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</si>
  <si>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</si>
  <si>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</si>
  <si>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</si>
  <si>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</si>
  <si>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</si>
  <si>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</si>
  <si>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</si>
  <si>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</si>
  <si>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</si>
  <si>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</si>
  <si>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</si>
  <si>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</si>
  <si>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</si>
  <si>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</si>
  <si>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</si>
  <si>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</si>
  <si>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</si>
  <si>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</si>
  <si>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</si>
  <si>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</si>
  <si>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</si>
  <si>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</si>
  <si>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</si>
  <si>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</si>
  <si>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</si>
  <si>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</si>
  <si>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</si>
  <si>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</si>
  <si>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</si>
  <si>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</si>
  <si>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</si>
  <si>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</si>
  <si>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</si>
  <si>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</si>
  <si>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</si>
  <si>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</si>
  <si>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</si>
  <si>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</si>
  <si>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</si>
  <si>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</si>
  <si>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</si>
  <si>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</si>
  <si>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</si>
  <si>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</si>
  <si>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</si>
  <si>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</si>
  <si>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</si>
  <si>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</si>
  <si>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</si>
  <si>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</si>
  <si>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</si>
  <si>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</si>
  <si>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</si>
  <si>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</si>
  <si>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</si>
  <si>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</si>
  <si>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</si>
  <si>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</si>
  <si>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</si>
  <si>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</si>
  <si>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</si>
  <si>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</si>
  <si>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</si>
  <si>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</si>
  <si>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</si>
  <si>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</si>
  <si>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</si>
  <si>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</si>
  <si>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</si>
  <si>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</si>
  <si>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</si>
  <si>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</si>
  <si>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</si>
  <si>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</si>
  <si>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</si>
  <si>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</si>
  <si>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</si>
  <si>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</si>
  <si>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</si>
  <si>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</si>
  <si>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</si>
  <si>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</si>
  <si>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</si>
  <si>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</si>
  <si>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</si>
  <si>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</si>
  <si>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</si>
  <si>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</si>
  <si>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</si>
  <si>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</si>
  <si>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</si>
  <si>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</si>
  <si>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</si>
  <si>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</si>
  <si>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</si>
  <si>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</si>
  <si>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</si>
  <si>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</si>
  <si>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</si>
  <si>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</si>
  <si>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</si>
  <si>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</si>
  <si>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</si>
  <si>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</si>
  <si>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</si>
  <si>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</si>
  <si>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</si>
  <si>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</si>
  <si>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</si>
  <si>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</si>
  <si>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</si>
  <si>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</si>
  <si>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</si>
  <si>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</si>
  <si>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</si>
  <si>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</si>
  <si>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</si>
  <si>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</si>
  <si>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</si>
  <si>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</si>
  <si>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</si>
  <si>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</si>
  <si>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</si>
  <si>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</si>
  <si>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</si>
  <si>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</si>
  <si>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</si>
  <si>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</si>
  <si>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</si>
  <si>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</si>
  <si>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</si>
  <si>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</si>
  <si>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</si>
  <si>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</si>
  <si>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</si>
  <si>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</si>
  <si>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</si>
  <si>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</si>
  <si>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</si>
  <si>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</si>
  <si>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</si>
  <si>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</si>
  <si>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</si>
  <si>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</si>
  <si>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</si>
  <si>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</si>
  <si>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</si>
  <si>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</si>
  <si>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</si>
  <si>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</si>
  <si>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</si>
  <si>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</si>
  <si>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</si>
  <si>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</si>
  <si>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</si>
  <si>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</si>
  <si>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</si>
  <si>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</si>
  <si>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</si>
  <si>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</si>
  <si>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</si>
  <si>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</si>
  <si>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</si>
  <si>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</si>
  <si>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</si>
  <si>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</si>
  <si>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</si>
  <si>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</si>
  <si>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</si>
  <si>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</si>
  <si>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</si>
  <si>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</si>
  <si>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</si>
  <si>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</si>
  <si>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</si>
  <si>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</si>
  <si>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</si>
  <si>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</si>
  <si>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</si>
  <si>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</si>
  <si>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</si>
  <si>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</si>
  <si>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</si>
  <si>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</si>
  <si>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</si>
  <si>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</si>
  <si>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</si>
  <si>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</si>
  <si>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</si>
  <si>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</si>
  <si>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</si>
  <si>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</si>
  <si>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</si>
  <si>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</si>
  <si>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</si>
  <si>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</si>
  <si>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</si>
  <si>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</si>
  <si>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</si>
  <si>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</si>
  <si>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</si>
  <si>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</si>
  <si>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</si>
  <si>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</si>
  <si>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</si>
  <si>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</si>
  <si>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</si>
  <si>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</si>
  <si>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</si>
  <si>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</si>
  <si>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</si>
  <si>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</si>
  <si>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</si>
  <si>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</si>
  <si>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</si>
  <si>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</si>
  <si>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</si>
  <si>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</si>
  <si>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</si>
  <si>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</si>
  <si>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</si>
  <si>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</si>
  <si>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</si>
  <si>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</si>
  <si>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</si>
  <si>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</si>
  <si>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</si>
  <si>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</si>
  <si>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</si>
  <si>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</si>
  <si>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</si>
  <si>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</si>
  <si>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</si>
  <si>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</si>
  <si>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</si>
  <si>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</si>
  <si>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</si>
  <si>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</si>
  <si>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</si>
  <si>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</si>
  <si>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</si>
  <si>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</si>
  <si>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</si>
  <si>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</si>
  <si>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</si>
  <si>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</si>
  <si>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</si>
  <si>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</si>
  <si>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</si>
  <si>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</si>
  <si>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</si>
  <si>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</si>
  <si>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</si>
  <si>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</si>
  <si>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</si>
  <si>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</si>
  <si>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</si>
  <si>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</si>
  <si>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</si>
  <si>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</si>
  <si>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</si>
  <si>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</si>
  <si>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</si>
  <si>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</si>
  <si>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</si>
  <si>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</si>
  <si>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</si>
  <si>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</si>
  <si>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</si>
  <si>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</si>
  <si>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</si>
  <si>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</si>
  <si>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</si>
  <si>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</si>
  <si>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</si>
  <si>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</si>
  <si>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</si>
  <si>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</si>
  <si>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</si>
  <si>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</si>
  <si>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</si>
  <si>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</si>
  <si>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</si>
  <si>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</si>
  <si>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</si>
  <si>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</si>
  <si>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</si>
  <si>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</si>
  <si>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</si>
  <si>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</si>
  <si>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</si>
  <si>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</si>
  <si>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</si>
  <si>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</si>
  <si>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</si>
  <si>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</si>
  <si>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</si>
  <si>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</si>
  <si>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</si>
  <si>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</si>
  <si>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</si>
  <si>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</si>
  <si>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</si>
  <si>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</si>
  <si>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</si>
  <si>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</si>
  <si>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</si>
  <si>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</si>
  <si>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</si>
  <si>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</si>
  <si>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</si>
  <si>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</si>
  <si>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</si>
  <si>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</si>
  <si>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</si>
  <si>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</si>
  <si>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</si>
  <si>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</si>
  <si>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</si>
  <si>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</si>
  <si>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</si>
  <si>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</si>
  <si>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</si>
  <si>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</si>
  <si>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</si>
  <si>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</si>
  <si>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</si>
  <si>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</si>
  <si>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</si>
  <si>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</si>
  <si>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</si>
  <si>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</si>
  <si>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</si>
  <si>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</si>
  <si>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</si>
  <si>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</si>
  <si>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</si>
  <si>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</si>
  <si>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</si>
  <si>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</si>
  <si>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</si>
  <si>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</si>
  <si>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</si>
  <si>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</si>
  <si>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</si>
  <si>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</si>
  <si>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</si>
  <si>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</si>
  <si>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</si>
  <si>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</si>
  <si>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</si>
  <si>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</si>
  <si>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</si>
  <si>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</si>
  <si>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</si>
  <si>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</si>
  <si>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</si>
  <si>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</si>
  <si>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</si>
  <si>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</si>
  <si>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</si>
  <si>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</si>
  <si>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</si>
  <si>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</si>
  <si>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</si>
  <si>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</si>
  <si>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</si>
  <si>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</si>
  <si>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</si>
  <si>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</si>
  <si>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</si>
  <si>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</si>
  <si>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</si>
  <si>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</si>
  <si>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</si>
  <si>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</si>
  <si>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</si>
  <si>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</si>
  <si>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</si>
  <si>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</si>
  <si>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</si>
  <si>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</si>
  <si>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</si>
  <si>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</si>
  <si>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</si>
  <si>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</si>
  <si>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</si>
  <si>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</si>
  <si>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</si>
  <si>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</si>
  <si>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</si>
  <si>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</si>
  <si>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</si>
  <si>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</si>
  <si>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</si>
  <si>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</si>
  <si>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</si>
  <si>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</si>
  <si>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</si>
  <si>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</si>
  <si>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</si>
  <si>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</si>
  <si>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</si>
  <si>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</si>
  <si>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</si>
  <si>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</si>
  <si>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</si>
  <si>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</si>
  <si>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</si>
  <si>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</si>
  <si>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</si>
  <si>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</si>
  <si>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</si>
  <si>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</si>
  <si>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</si>
  <si>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</si>
  <si>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</si>
  <si>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</si>
  <si>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</si>
  <si>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</si>
  <si>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</si>
  <si>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</si>
  <si>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</si>
  <si>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</si>
  <si>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</si>
  <si>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</si>
  <si>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</si>
  <si>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</si>
  <si>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</si>
  <si>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</si>
  <si>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</si>
  <si>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</si>
  <si>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</si>
  <si>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</si>
  <si>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</si>
  <si>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</si>
  <si>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</si>
  <si>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</si>
  <si>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</si>
  <si>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</si>
  <si>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</si>
  <si>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</si>
  <si>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</si>
  <si>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</si>
  <si>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</si>
  <si>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</si>
  <si>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</si>
  <si>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</si>
  <si>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</si>
  <si>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</si>
  <si>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</si>
  <si>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</si>
  <si>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</si>
  <si>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</si>
  <si>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</si>
  <si>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</si>
  <si>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</si>
  <si>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</si>
  <si>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</si>
  <si>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</si>
  <si>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</si>
  <si>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</si>
  <si>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</si>
  <si>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</si>
  <si>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</si>
  <si>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</si>
  <si>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</si>
  <si>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</si>
  <si>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</si>
  <si>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</si>
  <si>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</si>
  <si>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</si>
  <si>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</si>
  <si>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</si>
  <si>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</si>
  <si>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</si>
  <si>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</si>
  <si>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</si>
  <si>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</si>
  <si>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</si>
  <si>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</si>
  <si>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</si>
  <si>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</si>
  <si>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</si>
  <si>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</si>
  <si>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</si>
  <si>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</si>
  <si>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</si>
  <si>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</si>
  <si>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</si>
  <si>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</si>
  <si>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</si>
  <si>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</si>
  <si>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</si>
  <si>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</si>
  <si>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</si>
  <si>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</si>
  <si>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</si>
  <si>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</si>
  <si>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</si>
  <si>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</si>
  <si>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</si>
  <si>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</si>
  <si>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</si>
  <si>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</si>
  <si>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</si>
  <si>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</si>
  <si>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</si>
  <si>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</si>
  <si>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</si>
  <si>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</si>
  <si>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</si>
  <si>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</si>
  <si>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</si>
  <si>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</si>
  <si>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</si>
  <si>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</si>
  <si>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</si>
  <si>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</si>
  <si>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</si>
  <si>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</si>
  <si>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</si>
  <si>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</si>
  <si>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</si>
  <si>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</si>
  <si>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</si>
  <si>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</si>
  <si>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</si>
  <si>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</si>
  <si>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</si>
  <si>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</si>
  <si>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</si>
  <si>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</si>
  <si>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</si>
  <si>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</si>
  <si>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</si>
  <si>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</si>
  <si>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</si>
  <si>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</si>
  <si>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</si>
  <si>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</si>
  <si>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</si>
  <si>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</si>
  <si>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</si>
  <si>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</si>
  <si>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</si>
  <si>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</si>
  <si>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</si>
  <si>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</si>
  <si>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</si>
  <si>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</si>
  <si>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</si>
  <si>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</si>
  <si>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</si>
  <si>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</si>
  <si>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</si>
  <si>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</si>
  <si>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</si>
  <si>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</si>
  <si>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</si>
  <si>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</si>
  <si>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</si>
  <si>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</si>
  <si>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</si>
  <si>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</si>
  <si>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</si>
  <si>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</si>
  <si>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</si>
  <si>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</si>
  <si>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</si>
  <si>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</si>
  <si>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</si>
  <si>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</si>
  <si>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</si>
  <si>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</si>
  <si>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</si>
  <si>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</si>
  <si>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</si>
  <si>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</si>
  <si>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</si>
  <si>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</si>
  <si>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</si>
  <si>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</si>
  <si>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</si>
  <si>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</si>
  <si>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</si>
  <si>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</si>
  <si>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</si>
  <si>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</si>
  <si>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</si>
  <si>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</si>
  <si>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</si>
  <si>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</si>
  <si>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</si>
  <si>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</si>
  <si>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</si>
  <si>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</si>
  <si>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</si>
  <si>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</si>
  <si>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</si>
  <si>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</si>
  <si>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</si>
  <si>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</si>
  <si>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</si>
  <si>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</si>
  <si>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</si>
  <si>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</si>
  <si>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</si>
  <si>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</si>
  <si>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</si>
  <si>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</si>
  <si>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</si>
  <si>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</si>
  <si>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</si>
  <si>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</si>
  <si>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</si>
  <si>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</si>
  <si>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</si>
  <si>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</si>
  <si>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</si>
  <si>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</si>
  <si>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</si>
  <si>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</si>
  <si>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</si>
  <si>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</si>
  <si>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</si>
  <si>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</si>
  <si>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</si>
  <si>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</si>
  <si>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</si>
  <si>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</si>
  <si>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</si>
  <si>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</si>
  <si>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</si>
  <si>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</si>
  <si>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</si>
  <si>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</si>
  <si>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</si>
  <si>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</si>
  <si>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</si>
  <si>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</si>
  <si>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</si>
  <si>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</si>
  <si>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</si>
  <si>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</si>
  <si>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</si>
  <si>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</si>
  <si>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</si>
  <si>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</si>
  <si>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</si>
  <si>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</si>
  <si>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</si>
  <si>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</si>
  <si>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</si>
  <si>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</si>
  <si>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</si>
  <si>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</si>
  <si>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</si>
  <si>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</si>
  <si>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</si>
  <si>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</si>
  <si>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</si>
  <si>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</si>
  <si>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</si>
  <si>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</si>
  <si>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</si>
  <si>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</si>
  <si>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</si>
  <si>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</si>
  <si>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</si>
  <si>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</si>
  <si>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</si>
  <si>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</si>
  <si>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</si>
  <si>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</si>
  <si>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</si>
  <si>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</si>
  <si>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</si>
  <si>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</si>
  <si>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</si>
  <si>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</si>
  <si>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</si>
  <si>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</si>
  <si>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</si>
  <si>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</si>
  <si>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</si>
  <si>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</si>
  <si>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</si>
  <si>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</si>
  <si>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</si>
  <si>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</si>
  <si>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</si>
  <si>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</si>
  <si>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</si>
  <si>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</si>
  <si>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</si>
  <si>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</si>
  <si>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</si>
  <si>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</si>
  <si>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</si>
  <si>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</si>
  <si>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</si>
  <si>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</si>
  <si>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</si>
  <si>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</si>
  <si>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</si>
  <si>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</si>
  <si>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</si>
  <si>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</si>
  <si>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</si>
  <si>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</si>
  <si>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</si>
  <si>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</si>
  <si>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</si>
  <si>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</si>
  <si>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</si>
  <si>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</si>
  <si>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</si>
  <si>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</si>
  <si>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</si>
  <si>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</si>
  <si>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</si>
  <si>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</si>
  <si>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</si>
  <si>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</si>
  <si>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</si>
  <si>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</si>
  <si>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</si>
  <si>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</si>
  <si>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</si>
  <si>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</si>
  <si>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</si>
  <si>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</si>
  <si>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</si>
  <si>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</si>
  <si>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</si>
  <si>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</si>
  <si>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</si>
  <si>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</si>
  <si>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</si>
  <si>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</si>
  <si>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</si>
  <si>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</si>
  <si>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</si>
  <si>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</si>
  <si>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</si>
  <si>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</si>
  <si>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</si>
  <si>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</si>
  <si>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</si>
  <si>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</si>
  <si>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</si>
  <si>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</si>
  <si>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</si>
  <si>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</si>
  <si>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</si>
  <si>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</si>
  <si>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</si>
  <si>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</si>
  <si>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</si>
  <si>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</si>
  <si>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</si>
  <si>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</si>
  <si>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</si>
  <si>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</si>
  <si>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</si>
  <si>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</si>
  <si>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</si>
  <si>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</si>
  <si>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</si>
  <si>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</si>
  <si>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</si>
  <si>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</si>
  <si>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</si>
  <si>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</si>
  <si>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</si>
  <si>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</si>
  <si>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</si>
  <si>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</si>
  <si>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</si>
  <si>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</si>
  <si>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</si>
  <si>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</si>
  <si>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</si>
  <si>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</si>
  <si>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</si>
  <si>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</si>
  <si>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</si>
  <si>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</si>
  <si>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</si>
  <si>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</si>
  <si>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</si>
  <si>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</si>
  <si>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</si>
  <si>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</si>
  <si>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</si>
  <si>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</si>
  <si>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</si>
  <si>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</si>
  <si>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</si>
  <si>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</si>
  <si>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</si>
  <si>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</si>
  <si>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</si>
  <si>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</si>
  <si>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</si>
  <si>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</si>
  <si>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</si>
  <si>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</si>
  <si>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</si>
  <si>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</si>
  <si>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</si>
  <si>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</si>
  <si>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</si>
  <si>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</si>
  <si>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</si>
  <si>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</si>
  <si>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</si>
  <si>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</si>
  <si>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</si>
  <si>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</si>
  <si>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</si>
  <si>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</si>
  <si>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</si>
  <si>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</si>
  <si>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</si>
  <si>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</si>
  <si>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</si>
  <si>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</si>
  <si>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</si>
  <si>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</si>
  <si>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</si>
  <si>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</si>
  <si>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</si>
  <si>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</si>
  <si>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</si>
  <si>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</si>
  <si>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</si>
  <si>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</si>
  <si>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</si>
  <si>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</si>
  <si>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</si>
  <si>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</si>
  <si>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</si>
  <si>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</si>
  <si>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</si>
  <si>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</si>
  <si>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</si>
  <si>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</si>
  <si>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</si>
  <si>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</si>
  <si>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</si>
  <si>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</si>
  <si>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</si>
  <si>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</si>
  <si>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</si>
  <si>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</si>
  <si>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</si>
  <si>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</si>
  <si>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</si>
  <si>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</si>
  <si>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</si>
  <si>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</si>
  <si>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</si>
  <si>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</si>
  <si>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</si>
  <si>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</si>
  <si>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</si>
  <si>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</si>
  <si>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</si>
  <si>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</si>
  <si>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</si>
  <si>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</si>
  <si>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</si>
  <si>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</si>
  <si>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</si>
  <si>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</si>
  <si>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</si>
  <si>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</si>
  <si>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</si>
  <si>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</si>
  <si>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</si>
  <si>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</si>
  <si>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</si>
  <si>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</si>
  <si>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</si>
  <si>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</si>
  <si>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</si>
  <si>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</si>
  <si>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</si>
  <si>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</si>
  <si>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</si>
  <si>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</si>
  <si>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</si>
  <si>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</si>
  <si>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</si>
  <si>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</si>
  <si>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</si>
  <si>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</si>
  <si>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</si>
  <si>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</si>
  <si>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</si>
  <si>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</si>
  <si>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</si>
  <si>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</si>
  <si>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</si>
  <si>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</si>
  <si>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</si>
  <si>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</si>
  <si>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</si>
  <si>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</si>
  <si>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</si>
  <si>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</si>
  <si>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</si>
  <si>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</si>
  <si>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</si>
  <si>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</si>
  <si>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</si>
  <si>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</si>
  <si>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</si>
  <si>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</si>
  <si>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</si>
  <si>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</si>
  <si>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</si>
  <si>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</si>
  <si>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</si>
  <si>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</si>
  <si>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</si>
  <si>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</si>
  <si>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</si>
  <si>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</si>
  <si>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</si>
  <si>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</si>
  <si>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</si>
  <si>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</si>
  <si>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</si>
  <si>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</si>
  <si>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</si>
  <si>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</si>
  <si>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</si>
  <si>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</si>
  <si>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</si>
  <si>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</si>
  <si>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</si>
  <si>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</si>
  <si>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</si>
  <si>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</si>
  <si>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</si>
  <si>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</si>
  <si>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</si>
  <si>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</si>
  <si>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</si>
  <si>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</si>
  <si>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</si>
  <si>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</si>
  <si>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</si>
  <si>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</si>
  <si>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</si>
  <si>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</si>
  <si>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</si>
  <si>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</si>
  <si>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</si>
  <si>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</si>
  <si>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</si>
  <si>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</si>
  <si>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</si>
  <si>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</si>
  <si>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</si>
  <si>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</si>
  <si>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</si>
  <si>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</si>
  <si>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</si>
  <si>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</si>
  <si>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</si>
  <si>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</si>
  <si>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</si>
  <si>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</si>
  <si>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</si>
  <si>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</si>
  <si>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</si>
  <si>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</si>
  <si>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</si>
  <si>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</si>
  <si>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</si>
  <si>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</si>
  <si>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</si>
  <si>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</si>
  <si>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</si>
  <si>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</si>
  <si>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</si>
  <si>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</si>
  <si>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</si>
  <si>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</si>
  <si>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</si>
  <si>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</si>
  <si>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</si>
  <si>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</si>
  <si>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</si>
  <si>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</si>
  <si>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</si>
  <si>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</si>
  <si>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</si>
  <si>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</si>
  <si>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</si>
  <si>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</si>
  <si>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</si>
  <si>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</si>
  <si>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</si>
  <si>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</si>
  <si>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</si>
  <si>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</si>
  <si>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</si>
  <si>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</si>
  <si>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</si>
  <si>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</si>
  <si>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</si>
  <si>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</si>
  <si>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</si>
  <si>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</si>
  <si>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</si>
  <si>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</si>
  <si>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</si>
  <si>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</si>
  <si>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</si>
  <si>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</si>
  <si>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</si>
  <si>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</si>
  <si>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</si>
  <si>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</si>
  <si>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</si>
  <si>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</si>
  <si>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</si>
  <si>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</si>
  <si>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</si>
  <si>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</si>
  <si>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</si>
  <si>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</si>
  <si>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</si>
  <si>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</si>
  <si>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</si>
  <si>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</si>
  <si>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</si>
  <si>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</si>
  <si>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</si>
  <si>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</si>
  <si>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</si>
  <si>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</si>
  <si>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</si>
  <si>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</si>
  <si>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</si>
  <si>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</si>
  <si>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</si>
  <si>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</si>
  <si>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</si>
  <si>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</si>
  <si>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</si>
  <si>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</si>
  <si>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</si>
  <si>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</si>
  <si>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</si>
  <si>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</si>
  <si>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</si>
  <si>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</si>
  <si>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</si>
  <si>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</si>
  <si>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</si>
  <si>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</si>
  <si>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</si>
  <si>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</si>
  <si>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</si>
  <si>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</si>
  <si>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</si>
  <si>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</si>
  <si>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</si>
  <si>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</si>
  <si>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</si>
  <si>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</si>
  <si>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</si>
  <si>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</si>
  <si>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</si>
  <si>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</si>
  <si>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</si>
  <si>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</si>
  <si>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</si>
  <si>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</si>
  <si>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</si>
  <si>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</si>
  <si>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</si>
  <si>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</si>
  <si>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</si>
  <si>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</si>
  <si>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</si>
  <si>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</si>
  <si>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</si>
  <si>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</si>
  <si>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</si>
  <si>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</si>
  <si>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</si>
  <si>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</si>
  <si>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</si>
  <si>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</si>
  <si>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</si>
  <si>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</si>
  <si>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</si>
  <si>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</si>
  <si>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</si>
  <si>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</si>
  <si>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</si>
  <si>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</si>
  <si>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</si>
  <si>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</si>
  <si>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</si>
  <si>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</si>
  <si>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</si>
  <si>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</si>
  <si>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</si>
  <si>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</si>
  <si>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</si>
  <si>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</si>
  <si>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</si>
  <si>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</si>
  <si>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</si>
  <si>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</si>
  <si>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</si>
  <si>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</si>
  <si>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</si>
  <si>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</si>
  <si>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</si>
  <si>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</si>
  <si>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</si>
  <si>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</si>
  <si>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</si>
  <si>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</si>
  <si>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</si>
  <si>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</si>
  <si>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</si>
  <si>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</si>
  <si>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</si>
  <si>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</si>
  <si>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</si>
  <si>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</si>
  <si>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</si>
  <si>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</si>
  <si>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</si>
  <si>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</si>
  <si>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</si>
  <si>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</si>
  <si>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</si>
  <si>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</si>
  <si>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</si>
  <si>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</si>
  <si>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</si>
  <si>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</si>
  <si>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</si>
  <si>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</si>
  <si>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</si>
  <si>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</si>
  <si>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</si>
  <si>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</si>
  <si>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</si>
  <si>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</si>
  <si>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</si>
  <si>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</si>
  <si>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</si>
  <si>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</si>
  <si>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</si>
  <si>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</si>
  <si>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</si>
  <si>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</si>
  <si>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</si>
  <si>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</si>
  <si>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</si>
  <si>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</si>
  <si>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</si>
  <si>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</si>
  <si>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</si>
  <si>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</si>
  <si>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</si>
  <si>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</si>
  <si>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</si>
  <si>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</si>
  <si>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</si>
  <si>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</si>
  <si>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</si>
  <si>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</si>
  <si>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</si>
  <si>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</si>
  <si>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</si>
  <si>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</si>
  <si>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</si>
  <si>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</si>
  <si>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</si>
  <si>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</si>
  <si>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</si>
  <si>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</si>
  <si>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</si>
  <si>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</si>
  <si>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</si>
  <si>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</si>
  <si>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</si>
  <si>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</si>
  <si>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</si>
  <si>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</si>
  <si>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</si>
  <si>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</si>
  <si>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</si>
  <si>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</si>
  <si>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</si>
  <si>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</si>
  <si>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</si>
  <si>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</si>
  <si>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</si>
  <si>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</si>
  <si>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</si>
  <si>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</si>
  <si>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</si>
  <si>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</si>
  <si>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</si>
  <si>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</si>
  <si>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</si>
  <si>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</si>
  <si>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</si>
  <si>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</si>
  <si>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</si>
  <si>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</si>
  <si>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</si>
  <si>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</si>
  <si>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</si>
  <si>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</si>
  <si>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</si>
  <si>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</si>
  <si>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</si>
  <si>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</si>
  <si>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</si>
  <si>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</si>
  <si>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</si>
  <si>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</si>
  <si>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</si>
  <si>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</si>
  <si>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</si>
  <si>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</si>
  <si>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</si>
  <si>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</si>
  <si>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</si>
  <si>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</si>
  <si>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</si>
  <si>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</si>
  <si>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</si>
  <si>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</si>
  <si>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</si>
  <si>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</si>
  <si>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</si>
  <si>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</si>
  <si>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</si>
  <si>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</si>
  <si>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</si>
  <si>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</si>
  <si>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</si>
  <si>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</si>
  <si>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</si>
  <si>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</si>
  <si>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</si>
  <si>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</si>
  <si>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</si>
  <si>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</si>
  <si>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</si>
  <si>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</si>
  <si>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</si>
  <si>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</si>
  <si>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</si>
  <si>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</si>
  <si>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</si>
  <si>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</si>
  <si>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</si>
  <si>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</si>
  <si>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</si>
  <si>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</si>
  <si>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</si>
  <si>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</si>
  <si>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</si>
  <si>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</si>
  <si>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</si>
  <si>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</si>
  <si>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</si>
  <si>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</si>
  <si>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</si>
  <si>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</si>
  <si>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</si>
  <si>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</si>
  <si>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</si>
  <si>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</si>
  <si>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</si>
  <si>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</si>
  <si>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</si>
  <si>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</si>
  <si>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</si>
  <si>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</si>
  <si>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</si>
  <si>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</si>
  <si>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</si>
  <si>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</si>
  <si>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</si>
  <si>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</si>
  <si>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</si>
  <si>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</si>
  <si>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</si>
  <si>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</si>
  <si>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</si>
  <si>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</si>
  <si>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</si>
  <si>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</si>
  <si>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</si>
  <si>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</si>
  <si>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</si>
  <si>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</si>
  <si>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</si>
  <si>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</si>
  <si>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</si>
  <si>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</si>
  <si>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</si>
  <si>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</si>
  <si>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</si>
  <si>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</si>
  <si>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</si>
  <si>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</si>
  <si>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</si>
  <si>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</si>
  <si>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</si>
  <si>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</si>
  <si>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</si>
  <si>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</si>
  <si>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</si>
  <si>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</si>
  <si>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</si>
  <si>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</si>
  <si>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</si>
  <si>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</si>
  <si>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</si>
  <si>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</si>
  <si>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</si>
  <si>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</si>
  <si>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</si>
  <si>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</si>
  <si>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</si>
  <si>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</si>
  <si>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</si>
  <si>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</si>
  <si>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</si>
  <si>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</si>
  <si>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</si>
  <si>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</si>
  <si>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</si>
  <si>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</si>
  <si>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</si>
  <si>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</si>
  <si>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</si>
  <si>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</si>
  <si>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</si>
  <si>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</si>
  <si>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</si>
  <si>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</si>
  <si>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</si>
  <si>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</si>
  <si>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</si>
  <si>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</si>
  <si>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</si>
  <si>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</si>
  <si>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</si>
  <si>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</si>
  <si>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</si>
  <si>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</si>
  <si>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</si>
  <si>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</si>
  <si>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</si>
  <si>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</si>
  <si>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</si>
  <si>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</si>
  <si>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</si>
  <si>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</si>
  <si>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</si>
  <si>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</si>
  <si>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</si>
  <si>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</si>
  <si>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</si>
  <si>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</si>
  <si>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</si>
  <si>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</si>
  <si>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</si>
  <si>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</si>
  <si>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</si>
  <si>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</si>
  <si>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</si>
  <si>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</si>
  <si>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</si>
  <si>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</si>
  <si>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</si>
  <si>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</si>
  <si>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</si>
  <si>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</si>
  <si>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</si>
  <si>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</si>
  <si>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</si>
  <si>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</si>
  <si>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</si>
  <si>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</si>
  <si>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</si>
  <si>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</si>
  <si>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</si>
  <si>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</si>
  <si>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</si>
  <si>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</si>
  <si>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</si>
  <si>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</si>
  <si>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</si>
  <si>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</si>
  <si>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</si>
  <si>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</si>
  <si>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</si>
  <si>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</si>
  <si>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</si>
  <si>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</si>
  <si>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</si>
  <si>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</si>
  <si>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</si>
  <si>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</si>
  <si>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</si>
  <si>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</si>
  <si>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</si>
  <si>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</si>
  <si>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</si>
  <si>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</si>
  <si>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</si>
  <si>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</si>
  <si>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</si>
  <si>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</si>
  <si>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</si>
  <si>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</si>
  <si>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</si>
  <si>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</si>
  <si>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</si>
  <si>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</si>
  <si>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</si>
  <si>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</si>
  <si>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</si>
  <si>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</si>
  <si>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</si>
  <si>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</si>
  <si>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</si>
  <si>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</si>
  <si>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</si>
  <si>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</si>
  <si>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</si>
  <si>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</si>
  <si>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</si>
  <si>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</si>
  <si>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</si>
  <si>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</si>
  <si>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</si>
  <si>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</si>
  <si>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</si>
  <si>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</si>
  <si>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</si>
  <si>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</si>
  <si>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</si>
  <si>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</si>
  <si>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</si>
  <si>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</si>
  <si>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</si>
  <si>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</si>
  <si>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</si>
  <si>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</si>
  <si>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</si>
  <si>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</si>
  <si>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</si>
  <si>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</si>
  <si>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</si>
  <si>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</si>
  <si>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</si>
  <si>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</si>
  <si>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</si>
  <si>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</si>
  <si>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</si>
  <si>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</si>
  <si>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</si>
  <si>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</si>
  <si>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</si>
  <si>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</si>
  <si>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</si>
  <si>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</si>
  <si>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</si>
  <si>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</si>
  <si>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</si>
  <si>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</si>
  <si>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</si>
  <si>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</si>
  <si>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</si>
  <si>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</si>
  <si>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</si>
  <si>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</si>
  <si>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</si>
  <si>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</si>
  <si>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</si>
  <si>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</si>
  <si>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</si>
  <si>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</si>
  <si>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</si>
  <si>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</si>
  <si>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</si>
  <si>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</si>
  <si>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</si>
  <si>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</si>
  <si>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</si>
  <si>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</si>
  <si>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</si>
  <si>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</si>
  <si>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</si>
  <si>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</si>
  <si>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</si>
  <si>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</si>
  <si>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</si>
  <si>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</si>
  <si>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</si>
  <si>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</si>
  <si>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</si>
  <si>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</si>
  <si>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</si>
  <si>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</si>
  <si>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</si>
  <si>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</si>
  <si>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</si>
  <si>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</si>
  <si>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</si>
  <si>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</si>
  <si>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</si>
  <si>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</si>
  <si>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</si>
  <si>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</si>
  <si>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</si>
  <si>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</si>
  <si>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</si>
  <si>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</si>
  <si>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</si>
  <si>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</si>
  <si>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</si>
  <si>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</si>
  <si>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</si>
  <si>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</si>
  <si>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</si>
  <si>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</si>
  <si>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</si>
  <si>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</si>
  <si>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</si>
  <si>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</si>
  <si>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</si>
  <si>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</si>
  <si>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</si>
  <si>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</si>
  <si>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</si>
  <si>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</si>
  <si>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</si>
  <si>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</si>
  <si>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</si>
  <si>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</si>
  <si>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</si>
  <si>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</si>
  <si>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</si>
  <si>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</si>
  <si>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</si>
  <si>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</si>
  <si>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</si>
  <si>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</si>
  <si>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</si>
  <si>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</si>
  <si>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</si>
  <si>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</si>
  <si>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</si>
  <si>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</si>
  <si>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</si>
  <si>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</si>
  <si>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</si>
  <si>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</si>
  <si>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</si>
  <si>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</si>
  <si>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</si>
  <si>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</si>
  <si>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</si>
  <si>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</si>
  <si>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</si>
  <si>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</si>
  <si>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</si>
  <si>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</si>
  <si>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</si>
  <si>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</si>
  <si>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</si>
  <si>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</si>
  <si>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</si>
  <si>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</si>
  <si>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</si>
  <si>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</si>
  <si>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</si>
  <si>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</si>
  <si>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</si>
  <si>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</si>
  <si>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</si>
  <si>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</si>
  <si>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</si>
  <si>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</si>
  <si>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</si>
  <si>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</si>
  <si>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</si>
  <si>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</si>
  <si>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</si>
  <si>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</si>
  <si>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</si>
  <si>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</si>
  <si>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</si>
  <si>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</si>
  <si>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</si>
  <si>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</si>
  <si>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</si>
  <si>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</si>
  <si>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</si>
  <si>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</si>
  <si>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</si>
  <si>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</si>
  <si>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</si>
  <si>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</si>
  <si>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</si>
  <si>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</si>
  <si>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</si>
  <si>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</si>
  <si>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</si>
  <si>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</si>
  <si>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</si>
  <si>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</si>
  <si>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</si>
  <si>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</si>
  <si>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</si>
  <si>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</si>
  <si>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</si>
  <si>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</si>
  <si>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</si>
  <si>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</si>
  <si>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</si>
  <si>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</si>
  <si>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</si>
  <si>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</si>
  <si>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</si>
  <si>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</si>
  <si>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</si>
  <si>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</si>
  <si>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</si>
  <si>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</si>
  <si>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</si>
  <si>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</si>
  <si>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</si>
  <si>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</si>
  <si>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</si>
  <si>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</si>
  <si>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</si>
  <si>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</si>
  <si>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</si>
  <si>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</si>
  <si>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</si>
  <si>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</si>
  <si>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</si>
  <si>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</si>
  <si>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</si>
  <si>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</si>
  <si>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</si>
  <si>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</si>
  <si>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</si>
  <si>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</si>
  <si>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</si>
  <si>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</si>
  <si>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</si>
  <si>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</si>
  <si>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</si>
  <si>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</si>
  <si>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</si>
  <si>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</si>
  <si>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</si>
  <si>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</si>
  <si>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</si>
  <si>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</si>
  <si>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</si>
  <si>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</si>
  <si>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</si>
  <si>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</si>
  <si>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</si>
  <si>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</si>
  <si>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</si>
  <si>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</si>
  <si>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</si>
  <si>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</si>
  <si>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</si>
  <si>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</si>
  <si>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</si>
  <si>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</si>
  <si>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</si>
  <si>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</si>
  <si>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</si>
  <si>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</si>
  <si>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</si>
  <si>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</si>
  <si>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</si>
  <si>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</si>
  <si>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</si>
  <si>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</si>
  <si>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</si>
  <si>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</si>
  <si>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</si>
  <si>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</si>
  <si>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</si>
  <si>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</si>
  <si>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</si>
  <si>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</si>
  <si>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</si>
  <si>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</si>
  <si>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</si>
  <si>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</si>
  <si>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</si>
  <si>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</si>
  <si>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</si>
  <si>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</si>
  <si>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</si>
  <si>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</si>
  <si>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</si>
  <si>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</si>
  <si>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</si>
  <si>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</si>
  <si>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</si>
  <si>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</si>
  <si>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</si>
  <si>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</si>
  <si>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</si>
  <si>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</si>
  <si>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</si>
  <si>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</si>
  <si>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</si>
  <si>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</si>
  <si>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</si>
  <si>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</si>
  <si>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</si>
  <si>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</si>
  <si>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</si>
  <si>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</si>
  <si>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</si>
  <si>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</si>
  <si>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</si>
  <si>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</si>
  <si>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</si>
  <si>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</si>
  <si>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</si>
  <si>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</si>
  <si>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</si>
  <si>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</si>
  <si>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</si>
  <si>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</si>
  <si>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</si>
  <si>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</si>
  <si>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</si>
  <si>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</si>
  <si>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</si>
  <si>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</si>
  <si>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</si>
  <si>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</si>
  <si>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</si>
  <si>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</si>
  <si>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</si>
  <si>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</si>
  <si>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</si>
  <si>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</si>
  <si>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</si>
  <si>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</si>
  <si>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</si>
  <si>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</si>
  <si>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</si>
  <si>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</si>
  <si>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</si>
  <si>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</si>
  <si>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</si>
  <si>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</si>
  <si>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</si>
  <si>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</si>
  <si>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</si>
  <si>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</si>
  <si>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</si>
  <si>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</si>
  <si>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</si>
  <si>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</si>
  <si>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</si>
  <si>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</si>
  <si>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</si>
  <si>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</si>
  <si>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</si>
  <si>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</si>
  <si>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</si>
  <si>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</si>
  <si>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</si>
  <si>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</si>
  <si>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</si>
  <si>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</si>
  <si>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</si>
  <si>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</si>
  <si>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</si>
  <si>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</si>
  <si>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</si>
  <si>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</si>
  <si>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</si>
  <si>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</si>
  <si>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</si>
  <si>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</si>
  <si>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</si>
  <si>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</si>
  <si>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</si>
  <si>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</si>
  <si>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</si>
  <si>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</si>
  <si>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</si>
  <si>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</si>
  <si>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</si>
  <si>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</si>
  <si>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</si>
  <si>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</si>
  <si>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</si>
  <si>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</si>
  <si>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</si>
  <si>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</si>
  <si>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</si>
  <si>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</si>
  <si>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</si>
  <si>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</si>
  <si>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</si>
  <si>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</si>
  <si>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</si>
  <si>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</si>
  <si>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</si>
  <si>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</si>
  <si>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</si>
  <si>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</si>
  <si>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</si>
  <si>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</si>
  <si>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</si>
  <si>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</si>
  <si>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</si>
  <si>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</si>
  <si>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</si>
  <si>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</si>
  <si>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</si>
  <si>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</si>
  <si>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</si>
  <si>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</si>
  <si>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</si>
  <si>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</si>
  <si>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</si>
  <si>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</si>
  <si>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</si>
  <si>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</si>
  <si>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</si>
  <si>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</si>
  <si>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</si>
  <si>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</si>
  <si>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</si>
  <si>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</si>
  <si>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</si>
  <si>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</si>
  <si>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</si>
  <si>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</si>
  <si>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</si>
  <si>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</si>
  <si>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</si>
  <si>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</si>
  <si>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</si>
  <si>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</si>
  <si>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</si>
  <si>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</si>
  <si>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</si>
  <si>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</si>
  <si>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</si>
  <si>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</si>
  <si>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</si>
  <si>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</si>
  <si>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</si>
  <si>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</si>
  <si>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</si>
  <si>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</si>
  <si>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</si>
  <si>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</si>
  <si>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</si>
  <si>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</si>
  <si>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</si>
  <si>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</si>
  <si>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</si>
  <si>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</si>
  <si>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</si>
  <si>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</si>
  <si>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</si>
  <si>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</si>
  <si>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</si>
  <si>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</si>
  <si>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</si>
  <si>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</si>
  <si>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</si>
  <si>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</si>
  <si>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</si>
  <si>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</si>
  <si>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</si>
  <si>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</si>
  <si>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</si>
  <si>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</si>
  <si>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</si>
  <si>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</si>
  <si>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</si>
  <si>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</si>
  <si>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</si>
  <si>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</si>
  <si>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</si>
  <si>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</si>
  <si>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</si>
  <si>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</si>
  <si>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</si>
  <si>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</si>
  <si>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</si>
  <si>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</si>
  <si>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</si>
  <si>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</si>
  <si>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</si>
  <si>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</si>
  <si>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</si>
  <si>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</si>
  <si>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</si>
  <si>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</si>
  <si>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</si>
  <si>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</si>
  <si>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</si>
  <si>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</si>
  <si>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</si>
  <si>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</si>
  <si>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</si>
  <si>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</si>
  <si>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</si>
  <si>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</si>
  <si>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</si>
  <si>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</si>
  <si>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</si>
  <si>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</si>
  <si>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</si>
  <si>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</si>
  <si>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</si>
  <si>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</si>
  <si>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</si>
  <si>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</si>
  <si>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</si>
  <si>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</si>
  <si>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</si>
  <si>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</si>
  <si>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</si>
  <si>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</si>
  <si>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</si>
  <si>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</si>
  <si>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</si>
  <si>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</si>
  <si>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</si>
  <si>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</si>
  <si>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</si>
  <si>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</si>
  <si>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</si>
  <si>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</si>
  <si>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</si>
  <si>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</si>
  <si>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</si>
  <si>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</si>
  <si>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</si>
  <si>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</si>
  <si>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</si>
  <si>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</si>
  <si>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</si>
  <si>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</si>
  <si>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</si>
  <si>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</si>
  <si>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</si>
  <si>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</si>
  <si>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</si>
  <si>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</si>
  <si>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</si>
  <si>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</si>
  <si>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</si>
  <si>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</si>
  <si>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</si>
  <si>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</si>
  <si>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</si>
  <si>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</si>
  <si>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</si>
  <si>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</si>
  <si>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</si>
  <si>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</si>
  <si>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</si>
  <si>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</si>
  <si>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</si>
  <si>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</si>
  <si>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</si>
  <si>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</si>
  <si>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</si>
  <si>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</si>
  <si>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</si>
  <si>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</si>
  <si>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</si>
  <si>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</si>
  <si>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</si>
  <si>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</si>
  <si>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</si>
  <si>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</si>
  <si>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</si>
  <si>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</si>
  <si>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</si>
  <si>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</si>
  <si>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</si>
  <si>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</si>
  <si>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</si>
  <si>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</si>
  <si>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</si>
  <si>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</si>
  <si>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</si>
  <si>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</si>
  <si>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</si>
  <si>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</si>
  <si>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</si>
  <si>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</si>
  <si>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</si>
  <si>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</si>
  <si>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</si>
  <si>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</si>
  <si>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</si>
  <si>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</si>
  <si>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</si>
  <si>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</si>
  <si>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</si>
  <si>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</si>
  <si>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</si>
  <si>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</si>
  <si>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</si>
  <si>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</si>
  <si>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</si>
  <si>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</si>
  <si>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</si>
  <si>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</si>
  <si>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</si>
  <si>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</si>
  <si>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</si>
  <si>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</si>
  <si>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</si>
  <si>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</si>
  <si>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</si>
  <si>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</si>
  <si>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</si>
  <si>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</si>
  <si>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</si>
  <si>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</si>
  <si>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</si>
  <si>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</si>
  <si>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</si>
  <si>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</si>
  <si>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</si>
  <si>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</si>
  <si>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</si>
  <si>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</si>
  <si>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</si>
  <si>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</si>
  <si>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</si>
  <si>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</si>
  <si>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</si>
  <si>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</si>
  <si>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</si>
  <si>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</si>
  <si>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</si>
  <si>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</si>
  <si>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</si>
  <si>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</si>
  <si>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</si>
  <si>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</si>
  <si>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</si>
  <si>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</si>
  <si>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</si>
  <si>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</si>
  <si>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</si>
  <si>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</si>
  <si>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</si>
  <si>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</si>
  <si>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</si>
  <si>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</si>
  <si>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</si>
  <si>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</si>
  <si>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</si>
  <si>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</si>
  <si>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</si>
  <si>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</si>
  <si>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</si>
  <si>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</si>
  <si>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</si>
  <si>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</si>
  <si>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</si>
  <si>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</si>
  <si>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</si>
  <si>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</si>
  <si>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</si>
  <si>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</si>
  <si>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</si>
  <si>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</si>
  <si>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</si>
  <si>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</si>
  <si>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</si>
  <si>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</si>
  <si>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</si>
  <si>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</si>
  <si>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</si>
  <si>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</si>
  <si>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</si>
  <si>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</si>
  <si>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</si>
  <si>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</si>
  <si>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</si>
  <si>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</si>
  <si>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</si>
  <si>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</si>
  <si>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</si>
  <si>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</si>
  <si>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</si>
  <si>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</si>
  <si>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</si>
  <si>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</si>
  <si>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</si>
  <si>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</si>
  <si>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</si>
  <si>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</si>
  <si>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</si>
  <si>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</si>
  <si>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</si>
  <si>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</si>
  <si>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</si>
  <si>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</si>
  <si>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</si>
  <si>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</si>
  <si>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</si>
  <si>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</si>
  <si>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</si>
  <si>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</si>
  <si>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</si>
  <si>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</si>
  <si>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</si>
  <si>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</si>
  <si>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</si>
  <si>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</si>
  <si>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</si>
  <si>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</si>
  <si>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</si>
  <si>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</si>
  <si>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</si>
  <si>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</si>
  <si>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</si>
  <si>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</si>
  <si>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</si>
  <si>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</si>
  <si>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</si>
  <si>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</si>
  <si>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</si>
  <si>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</si>
  <si>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</si>
  <si>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</si>
  <si>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</si>
  <si>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</si>
  <si>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</si>
  <si>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</si>
  <si>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</si>
  <si>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</si>
  <si>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</si>
  <si>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</si>
  <si>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</si>
  <si>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</si>
  <si>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</si>
  <si>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</si>
  <si>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</si>
  <si>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</si>
  <si>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</si>
  <si>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</si>
  <si>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</si>
  <si>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</si>
  <si>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</si>
  <si>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</si>
  <si>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</si>
  <si>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</si>
  <si>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</si>
  <si>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</si>
  <si>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</si>
  <si>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</si>
  <si>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</si>
  <si>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</si>
  <si>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</si>
  <si>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</si>
  <si>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</si>
  <si>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</si>
  <si>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</si>
  <si>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</si>
  <si>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</si>
  <si>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</si>
  <si>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</si>
  <si>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</si>
  <si>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</si>
  <si>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</si>
  <si>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</si>
  <si>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</si>
  <si>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</si>
  <si>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</si>
  <si>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</si>
  <si>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</si>
  <si>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</si>
  <si>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</si>
  <si>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</si>
  <si>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</si>
  <si>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</si>
  <si>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</si>
  <si>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</si>
  <si>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</si>
  <si>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</si>
  <si>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</si>
  <si>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</si>
  <si>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</si>
  <si>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</si>
  <si>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</si>
  <si>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</si>
  <si>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</si>
  <si>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</si>
  <si>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</si>
  <si>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</si>
  <si>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</si>
  <si>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</si>
  <si>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</si>
  <si>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</si>
  <si>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</si>
  <si>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</si>
  <si>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</si>
  <si>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</si>
  <si>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</si>
  <si>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</si>
  <si>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</si>
  <si>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</si>
  <si>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</si>
  <si>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</si>
  <si>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</si>
  <si>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</si>
  <si>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</si>
  <si>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</si>
  <si>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</si>
  <si>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</si>
  <si>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</si>
  <si>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</si>
  <si>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</si>
  <si>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</si>
  <si>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</si>
  <si>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</si>
  <si>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</si>
  <si>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</si>
  <si>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</si>
  <si>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</si>
  <si>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</si>
  <si>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</si>
  <si>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</si>
  <si>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</si>
  <si>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</si>
  <si>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</si>
  <si>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</si>
  <si>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</si>
  <si>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</si>
  <si>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</si>
  <si>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</si>
  <si>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</si>
  <si>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</si>
  <si>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</si>
  <si>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</si>
  <si>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</si>
  <si>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</si>
  <si>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</si>
  <si>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</si>
  <si>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</si>
  <si>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</si>
  <si>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</si>
  <si>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</si>
  <si>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</si>
  <si>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</si>
  <si>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</si>
  <si>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</si>
  <si>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</si>
  <si>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</si>
  <si>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</si>
  <si>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</si>
  <si>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</si>
  <si>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</si>
  <si>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</si>
  <si>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</si>
  <si>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</si>
  <si>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</si>
  <si>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</si>
  <si>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</si>
  <si>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</si>
  <si>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</si>
  <si>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</si>
  <si>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</si>
  <si>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</si>
  <si>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</si>
  <si>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</si>
  <si>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</si>
  <si>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</si>
  <si>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</si>
  <si>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</si>
  <si>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</si>
  <si>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</si>
  <si>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</si>
  <si>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</si>
  <si>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</si>
  <si>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</si>
  <si>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</si>
  <si>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</si>
  <si>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</si>
  <si>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</si>
  <si>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</si>
  <si>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</si>
  <si>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</si>
  <si>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</si>
  <si>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</si>
  <si>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</si>
  <si>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</si>
  <si>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</si>
  <si>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</si>
  <si>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</si>
  <si>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</si>
  <si>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</si>
  <si>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</si>
  <si>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</si>
  <si>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</si>
  <si>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</si>
  <si>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</si>
  <si>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</si>
  <si>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</si>
  <si>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</si>
  <si>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</si>
  <si>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</si>
  <si>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</si>
  <si>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</si>
  <si>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</si>
  <si>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</si>
  <si>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</si>
  <si>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</si>
  <si>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</si>
  <si>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</si>
  <si>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</si>
  <si>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</si>
  <si>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</si>
  <si>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</si>
  <si>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</si>
  <si>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</si>
  <si>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</si>
  <si>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</si>
  <si>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</si>
  <si>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</si>
  <si>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</si>
  <si>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</si>
  <si>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</si>
  <si>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</si>
  <si>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</si>
  <si>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</si>
  <si>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</si>
  <si>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</si>
  <si>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</si>
  <si>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</si>
  <si>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</si>
  <si>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</si>
  <si>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</si>
  <si>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</si>
  <si>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</si>
  <si>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</si>
  <si>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</si>
  <si>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</si>
  <si>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</si>
  <si>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</si>
  <si>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</si>
  <si>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</si>
  <si>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</si>
  <si>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</si>
  <si>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</si>
  <si>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</si>
  <si>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</si>
  <si>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</si>
  <si>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</si>
  <si>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</si>
  <si>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</si>
  <si>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</si>
  <si>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</si>
  <si>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</si>
  <si>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</si>
  <si>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</si>
  <si>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</si>
  <si>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</si>
  <si>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</si>
  <si>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</si>
  <si>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</si>
  <si>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</si>
  <si>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</si>
  <si>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</si>
  <si>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</si>
  <si>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</si>
  <si>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</si>
  <si>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</si>
  <si>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</si>
  <si>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</si>
  <si>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</si>
  <si>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</si>
  <si>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</si>
  <si>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</si>
  <si>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</si>
  <si>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</si>
  <si>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</si>
  <si>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</si>
  <si>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</si>
  <si>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</si>
  <si>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</si>
  <si>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</si>
  <si>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</si>
  <si>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</si>
  <si>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</si>
  <si>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</si>
  <si>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</si>
  <si>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</si>
  <si>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</si>
  <si>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</si>
  <si>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</si>
  <si>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</si>
  <si>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</si>
  <si>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</si>
  <si>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</si>
  <si>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</si>
  <si>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</si>
  <si>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</si>
  <si>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</si>
  <si>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</si>
  <si>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</si>
  <si>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</si>
  <si>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</si>
  <si>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</si>
  <si>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</si>
  <si>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</si>
  <si>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</si>
  <si>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</si>
  <si>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</si>
  <si>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</si>
  <si>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</si>
  <si>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</si>
  <si>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</si>
  <si>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</si>
  <si>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</si>
  <si>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</si>
  <si>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</si>
  <si>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</si>
  <si>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</si>
  <si>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</si>
  <si>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</si>
  <si>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</si>
  <si>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</si>
  <si>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</si>
  <si>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</si>
  <si>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</si>
  <si>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</si>
  <si>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</si>
  <si>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</si>
  <si>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</si>
  <si>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</si>
  <si>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</si>
  <si>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</si>
  <si>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</si>
  <si>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</si>
  <si>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</si>
  <si>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</si>
  <si>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</si>
  <si>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</si>
  <si>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</si>
  <si>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</si>
  <si>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</si>
  <si>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</si>
  <si>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</si>
  <si>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</si>
  <si>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</si>
  <si>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</si>
  <si>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</si>
  <si>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</si>
  <si>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</si>
  <si>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</si>
  <si>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</si>
  <si>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</si>
  <si>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</si>
  <si>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</si>
  <si>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</si>
  <si>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</si>
  <si>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</si>
  <si>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</si>
  <si>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</si>
  <si>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</si>
  <si>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</si>
  <si>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</si>
  <si>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</si>
  <si>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</si>
  <si>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</si>
  <si>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</si>
  <si>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</si>
  <si>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</si>
  <si>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</si>
  <si>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</si>
  <si>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</si>
  <si>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</si>
  <si>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</si>
  <si>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</si>
  <si>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</si>
  <si>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</si>
  <si>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</si>
  <si>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</si>
  <si>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</si>
  <si>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</si>
  <si>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</si>
  <si>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</si>
  <si>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</si>
  <si>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</si>
  <si>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</si>
  <si>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</si>
  <si>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</si>
  <si>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</si>
  <si>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</si>
  <si>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</si>
  <si>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</si>
  <si>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</si>
  <si>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</si>
  <si>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</si>
  <si>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</si>
  <si>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</si>
  <si>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</si>
  <si>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</si>
  <si>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</si>
  <si>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</si>
  <si>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</si>
  <si>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</si>
  <si>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</si>
  <si>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</si>
  <si>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</si>
  <si>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</si>
  <si>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</si>
  <si>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</si>
  <si>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</si>
  <si>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</si>
  <si>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</si>
  <si>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</si>
  <si>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</si>
  <si>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</si>
  <si>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</si>
  <si>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</si>
  <si>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</si>
  <si>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</si>
  <si>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</si>
  <si>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</si>
  <si>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</si>
  <si>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</si>
  <si>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</si>
  <si>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</si>
  <si>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</si>
  <si>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</si>
  <si>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</si>
  <si>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</si>
  <si>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</si>
  <si>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</si>
  <si>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</si>
  <si>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</si>
  <si>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</si>
  <si>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</si>
  <si>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</si>
  <si>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</si>
  <si>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</si>
  <si>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</si>
  <si>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</si>
  <si>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</si>
  <si>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</si>
  <si>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</si>
  <si>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</si>
  <si>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</si>
  <si>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</si>
  <si>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</si>
  <si>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</si>
  <si>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</si>
  <si>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</si>
  <si>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</si>
  <si>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</si>
  <si>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</si>
  <si>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</si>
  <si>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</si>
  <si>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</si>
  <si>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</si>
  <si>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</si>
  <si>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</si>
  <si>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</si>
  <si>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</si>
  <si>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</si>
  <si>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</si>
  <si>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</si>
  <si>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</si>
  <si>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</si>
  <si>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</si>
  <si>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</si>
  <si>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</si>
  <si>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</si>
  <si>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</si>
  <si>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</si>
  <si>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</si>
  <si>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</si>
  <si>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</si>
  <si>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</si>
  <si>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</si>
  <si>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</si>
  <si>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</si>
  <si>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</si>
  <si>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</si>
  <si>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</si>
  <si>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</si>
  <si>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</si>
  <si>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</si>
  <si>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</si>
  <si>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</si>
  <si>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</si>
  <si>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</si>
  <si>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</si>
  <si>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</si>
  <si>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</si>
  <si>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</si>
  <si>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</si>
  <si>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</si>
  <si>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</si>
  <si>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</si>
  <si>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</si>
  <si>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</si>
  <si>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</si>
  <si>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</si>
  <si>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</si>
  <si>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</si>
  <si>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</si>
  <si>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</si>
  <si>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</si>
  <si>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</si>
  <si>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</si>
  <si>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</si>
  <si>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</si>
  <si>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</si>
  <si>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</si>
  <si>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</si>
  <si>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</si>
  <si>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</si>
  <si>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</si>
  <si>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</si>
  <si>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</si>
  <si>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</si>
  <si>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</si>
  <si>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</si>
  <si>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</si>
  <si>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</si>
  <si>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</si>
  <si>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</si>
  <si>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</si>
  <si>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</si>
  <si>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</si>
  <si>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</si>
  <si>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</si>
  <si>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</si>
  <si>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</si>
  <si>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</si>
  <si>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</si>
  <si>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</si>
  <si>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</si>
  <si>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</si>
  <si>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</si>
  <si>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</si>
  <si>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</si>
  <si>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</si>
  <si>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</si>
  <si>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</si>
  <si>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</si>
  <si>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</si>
  <si>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</si>
  <si>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</si>
  <si>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</si>
  <si>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</si>
  <si>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</si>
  <si>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</si>
  <si>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</si>
  <si>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</si>
  <si>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</si>
  <si>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</si>
  <si>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</si>
  <si>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</si>
  <si>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</si>
  <si>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</si>
  <si>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</si>
  <si>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</si>
  <si>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</si>
  <si>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</si>
  <si>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</si>
  <si>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</si>
  <si>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</si>
  <si>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</si>
  <si>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</si>
  <si>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</si>
  <si>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</si>
  <si>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</si>
  <si>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</si>
  <si>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</si>
  <si>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</si>
  <si>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</si>
  <si>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</si>
  <si>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</si>
  <si>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</si>
  <si>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</si>
  <si>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</si>
  <si>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</si>
  <si>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</si>
  <si>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</si>
  <si>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</si>
  <si>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</si>
  <si>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</si>
  <si>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</si>
  <si>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</si>
  <si>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</si>
  <si>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</si>
  <si>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</si>
  <si>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</si>
  <si>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</si>
  <si>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</si>
  <si>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</si>
  <si>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</si>
  <si>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</si>
  <si>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</si>
  <si>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</si>
  <si>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</si>
  <si>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</si>
  <si>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</si>
  <si>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</si>
  <si>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</si>
  <si>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</si>
  <si>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</si>
  <si>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</si>
  <si>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</si>
  <si>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</si>
  <si>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</si>
  <si>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</si>
  <si>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</si>
  <si>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</si>
  <si>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</si>
  <si>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</si>
  <si>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</si>
  <si>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</si>
  <si>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</si>
  <si>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</si>
  <si>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</si>
  <si>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</si>
  <si>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</si>
  <si>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</si>
  <si>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</si>
  <si>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</si>
  <si>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</si>
  <si>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</si>
  <si>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</si>
  <si>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</si>
  <si>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</si>
  <si>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</si>
  <si>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</si>
  <si>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</si>
  <si>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</si>
  <si>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</si>
  <si>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</si>
  <si>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</si>
  <si>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</si>
  <si>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</si>
  <si>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</si>
  <si>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</si>
  <si>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</si>
  <si>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</si>
  <si>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</si>
  <si>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</si>
  <si>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</si>
  <si>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</si>
  <si>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</si>
  <si>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</si>
  <si>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</si>
  <si>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</si>
  <si>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</si>
  <si>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</si>
  <si>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</si>
  <si>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</si>
  <si>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</si>
  <si>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</si>
  <si>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</si>
  <si>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</si>
  <si>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</si>
  <si>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</si>
  <si>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</si>
  <si>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</si>
  <si>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</si>
  <si>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</si>
  <si>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</si>
  <si>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</si>
  <si>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</si>
  <si>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</si>
  <si>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</si>
  <si>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</si>
  <si>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</si>
  <si>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</si>
  <si>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</si>
  <si>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</si>
  <si>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</si>
  <si>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</si>
  <si>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</si>
  <si>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</si>
  <si>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</si>
  <si>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</si>
  <si>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</si>
  <si>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</si>
  <si>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</si>
  <si>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</si>
  <si>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</si>
  <si>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</si>
  <si>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</si>
  <si>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</si>
  <si>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</si>
  <si>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</si>
  <si>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</si>
  <si>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</si>
  <si>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</si>
  <si>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</si>
  <si>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</si>
  <si>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</si>
  <si>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</si>
  <si>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</si>
  <si>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</si>
  <si>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</si>
  <si>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</si>
  <si>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</si>
  <si>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</si>
  <si>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</si>
  <si>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</si>
  <si>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</si>
  <si>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</si>
  <si>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</si>
  <si>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</si>
  <si>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</si>
  <si>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</si>
  <si>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</si>
  <si>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</si>
  <si>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</si>
  <si>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</si>
  <si>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</si>
  <si>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</si>
  <si>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</si>
  <si>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</si>
  <si>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</si>
  <si>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</si>
  <si>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</si>
  <si>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</si>
  <si>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</si>
  <si>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</si>
  <si>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</si>
  <si>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</si>
  <si>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</si>
  <si>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</si>
  <si>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</si>
  <si>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</si>
  <si>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</si>
  <si>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</si>
  <si>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</si>
  <si>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</si>
  <si>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</si>
  <si>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</si>
  <si>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</si>
  <si>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</si>
  <si>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</si>
  <si>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</si>
  <si>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</si>
  <si>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</si>
  <si>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</si>
  <si>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</si>
  <si>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</si>
  <si>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</si>
  <si>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</si>
  <si>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</si>
  <si>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</si>
  <si>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</si>
  <si>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</si>
  <si>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</si>
  <si>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</si>
  <si>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</si>
  <si>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</si>
  <si>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</si>
  <si>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</si>
  <si>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</si>
  <si>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</si>
  <si>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</si>
  <si>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</si>
  <si>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</si>
  <si>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</si>
  <si>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</si>
  <si>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</si>
  <si>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</si>
  <si>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</si>
  <si>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</si>
  <si>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</si>
  <si>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</si>
  <si>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</si>
  <si>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</si>
  <si>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</si>
  <si>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</si>
  <si>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</si>
  <si>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</si>
  <si>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</si>
  <si>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</si>
  <si>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</si>
  <si>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</si>
  <si>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</si>
  <si>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</si>
  <si>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</si>
  <si>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</si>
  <si>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</si>
  <si>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</si>
  <si>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</si>
  <si>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</si>
  <si>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</si>
  <si>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</si>
  <si>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</si>
  <si>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</si>
  <si>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</si>
  <si>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</si>
  <si>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</si>
  <si>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</si>
  <si>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</si>
  <si>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</si>
  <si>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</si>
  <si>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</si>
  <si>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</si>
  <si>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</si>
  <si>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</si>
  <si>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</si>
  <si>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</si>
  <si>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</si>
  <si>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</si>
  <si>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</si>
  <si>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</si>
  <si>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</si>
  <si>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</si>
  <si>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</si>
  <si>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</si>
  <si>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</si>
  <si>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</si>
  <si>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</si>
  <si>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</si>
  <si>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</si>
  <si>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</si>
  <si>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</si>
  <si>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</si>
  <si>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</si>
  <si>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</si>
  <si>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</si>
  <si>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</si>
  <si>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</si>
  <si>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</si>
  <si>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</si>
  <si>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</si>
  <si>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</si>
  <si>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</si>
  <si>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</si>
  <si>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</si>
  <si>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</si>
  <si>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</si>
  <si>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</si>
  <si>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</si>
  <si>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</si>
  <si>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</si>
  <si>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</si>
  <si>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</si>
  <si>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</si>
  <si>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</si>
  <si>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</si>
  <si>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</si>
  <si>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</si>
  <si>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</si>
  <si>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</si>
  <si>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</si>
  <si>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</si>
  <si>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</si>
  <si>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</si>
  <si>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</si>
  <si>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</si>
  <si>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</si>
  <si>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</si>
  <si>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</si>
  <si>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</si>
  <si>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</si>
  <si>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</si>
  <si>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</si>
  <si>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</si>
  <si>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</si>
  <si>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</si>
  <si>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</si>
  <si>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</si>
  <si>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</si>
  <si>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</si>
  <si>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</si>
  <si>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</si>
  <si>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</si>
  <si>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</si>
  <si>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</si>
  <si>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</si>
  <si>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</si>
  <si>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</si>
  <si>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</si>
  <si>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</si>
  <si>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</si>
  <si>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</si>
  <si>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</si>
  <si>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</si>
  <si>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</si>
  <si>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</si>
  <si>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</si>
  <si>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</si>
  <si>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</si>
  <si>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</si>
  <si>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</si>
  <si>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</si>
  <si>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</si>
  <si>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</si>
  <si>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</si>
  <si>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</si>
  <si>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</si>
  <si>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</si>
  <si>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</si>
  <si>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</si>
  <si>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</si>
  <si>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</si>
  <si>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</si>
  <si>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</si>
  <si>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</si>
  <si>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</si>
  <si>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</si>
  <si>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</si>
  <si>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</si>
  <si>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</si>
  <si>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</si>
  <si>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</si>
  <si>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</si>
  <si>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</si>
  <si>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</si>
  <si>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</si>
  <si>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</si>
  <si>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</si>
  <si>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</si>
  <si>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</si>
  <si>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</si>
  <si>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</si>
  <si>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</si>
  <si>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</si>
  <si>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</si>
  <si>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</si>
  <si>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</si>
  <si>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</si>
  <si>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</si>
  <si>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</si>
  <si>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</si>
  <si>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</si>
  <si>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</si>
  <si>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</si>
  <si>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</si>
  <si>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</si>
  <si>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</si>
  <si>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</si>
  <si>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</si>
  <si>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</si>
  <si>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</si>
  <si>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</si>
  <si>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</si>
  <si>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</si>
  <si>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</si>
  <si>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</si>
  <si>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</si>
  <si>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</si>
  <si>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</si>
  <si>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</si>
  <si>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</si>
  <si>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</si>
  <si>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</si>
  <si>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</si>
  <si>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</si>
  <si>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</si>
  <si>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</si>
  <si>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</si>
  <si>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</si>
  <si>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</si>
  <si>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</si>
  <si>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</si>
  <si>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</si>
  <si>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</si>
  <si>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</si>
  <si>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</si>
  <si>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</si>
  <si>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</si>
  <si>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</si>
  <si>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</si>
  <si>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</si>
  <si>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</si>
  <si>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</si>
  <si>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</si>
  <si>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</si>
  <si>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</si>
  <si>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</si>
  <si>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</si>
  <si>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</si>
  <si>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</si>
  <si>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</si>
  <si>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</si>
  <si>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</si>
  <si>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</si>
  <si>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</si>
  <si>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</si>
  <si>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</si>
  <si>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</si>
  <si>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</si>
  <si>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</si>
  <si>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</si>
  <si>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</si>
  <si>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</si>
  <si>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</si>
  <si>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</si>
  <si>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</si>
  <si>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</si>
  <si>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</si>
  <si>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</si>
  <si>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</si>
  <si>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</si>
  <si>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</si>
  <si>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</si>
  <si>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</si>
  <si>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</si>
  <si>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</si>
  <si>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</si>
  <si>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</si>
  <si>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</si>
  <si>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</si>
  <si>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</si>
  <si>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</si>
  <si>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</si>
  <si>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</si>
  <si>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</si>
  <si>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</si>
  <si>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</si>
  <si>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</si>
  <si>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</si>
  <si>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</si>
  <si>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</si>
  <si>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</si>
  <si>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</si>
  <si>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</si>
  <si>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</si>
  <si>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</si>
  <si>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</si>
  <si>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</si>
  <si>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</si>
  <si>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</si>
  <si>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</si>
  <si>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</si>
  <si>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</si>
  <si>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</si>
  <si>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</si>
  <si>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</si>
  <si>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</si>
  <si>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</si>
  <si>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</si>
  <si>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</si>
  <si>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</si>
  <si>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</si>
  <si>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</si>
  <si>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</si>
  <si>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</si>
  <si>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</si>
  <si>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</si>
  <si>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</si>
  <si>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</si>
  <si>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</si>
  <si>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</si>
  <si>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</si>
  <si>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</si>
  <si>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</si>
  <si>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</si>
  <si>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</si>
  <si>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</si>
  <si>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</si>
  <si>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</si>
  <si>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</si>
  <si>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</si>
  <si>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</si>
  <si>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</si>
  <si>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</si>
  <si>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</si>
  <si>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</si>
  <si>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</si>
  <si>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</si>
  <si>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</si>
  <si>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</si>
  <si>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</si>
  <si>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</si>
  <si>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</si>
  <si>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</si>
  <si>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</si>
  <si>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</si>
  <si>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</si>
  <si>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</si>
  <si>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</si>
  <si>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</si>
  <si>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</si>
  <si>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</si>
  <si>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</si>
  <si>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</si>
  <si>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</si>
  <si>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</si>
  <si>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</si>
  <si>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</si>
  <si>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</si>
  <si>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</si>
  <si>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</si>
  <si>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</si>
  <si>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</si>
  <si>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</si>
  <si>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</si>
  <si>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</si>
  <si>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</si>
  <si>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</si>
  <si>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</si>
  <si>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</si>
  <si>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</si>
  <si>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</si>
  <si>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</si>
  <si>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</si>
  <si>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</si>
  <si>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</si>
  <si>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</si>
  <si>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</si>
  <si>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</si>
  <si>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</si>
  <si>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</si>
  <si>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</si>
  <si>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</si>
  <si>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</si>
  <si>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</si>
  <si>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</si>
  <si>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</si>
  <si>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</si>
  <si>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</si>
  <si>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</si>
  <si>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</si>
  <si>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</si>
  <si>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</si>
  <si>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</si>
  <si>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</si>
  <si>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</si>
  <si>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</si>
  <si>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</si>
  <si>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</si>
  <si>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</si>
  <si>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</si>
  <si>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</si>
  <si>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</si>
  <si>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</si>
  <si>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</si>
  <si>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</si>
  <si>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</si>
  <si>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</si>
  <si>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</si>
  <si>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</si>
  <si>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</si>
  <si>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</si>
  <si>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</si>
  <si>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</si>
  <si>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</si>
  <si>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</si>
  <si>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</si>
  <si>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</si>
  <si>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</si>
  <si>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</si>
  <si>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</si>
  <si>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</si>
  <si>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</si>
  <si>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</si>
  <si>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</si>
  <si>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</si>
  <si>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</si>
  <si>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</si>
  <si>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</si>
  <si>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</si>
  <si>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</si>
  <si>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</si>
  <si>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</si>
  <si>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</si>
  <si>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</si>
  <si>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</si>
  <si>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</si>
  <si>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</si>
  <si>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</si>
  <si>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</si>
  <si>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</si>
  <si>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</si>
  <si>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</si>
  <si>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</si>
  <si>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</si>
  <si>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</si>
  <si>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</si>
  <si>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</si>
  <si>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</si>
  <si>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</si>
  <si>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</si>
  <si>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</si>
  <si>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</si>
  <si>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</si>
  <si>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</si>
  <si>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</si>
  <si>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</si>
  <si>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</si>
  <si>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</si>
  <si>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</si>
  <si>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</si>
  <si>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</si>
  <si>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</si>
  <si>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</si>
  <si>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</si>
  <si>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</si>
  <si>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</si>
  <si>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</si>
  <si>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</si>
  <si>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</si>
  <si>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</si>
  <si>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</si>
  <si>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</si>
  <si>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</si>
  <si>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</si>
  <si>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</si>
  <si>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</si>
  <si>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</si>
  <si>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</si>
  <si>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</si>
  <si>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</si>
  <si>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</si>
  <si>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</si>
  <si>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</si>
  <si>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</si>
  <si>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</si>
  <si>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</si>
  <si>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</si>
  <si>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</si>
  <si>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</si>
  <si>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</si>
  <si>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</si>
  <si>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</si>
  <si>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</si>
  <si>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</si>
  <si>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</si>
  <si>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</si>
  <si>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</si>
  <si>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</si>
  <si>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</si>
  <si>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</si>
  <si>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</si>
  <si>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</si>
  <si>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</si>
  <si>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</si>
  <si>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</si>
  <si>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</si>
  <si>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</si>
  <si>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</si>
  <si>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</si>
  <si>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</si>
  <si>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</si>
  <si>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</si>
  <si>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</si>
  <si>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</si>
  <si>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</si>
  <si>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</si>
  <si>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</si>
  <si>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</si>
  <si>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</si>
  <si>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</si>
  <si>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</si>
  <si>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</si>
  <si>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</si>
  <si>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</si>
  <si>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</si>
  <si>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</si>
  <si>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</si>
  <si>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</si>
  <si>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</si>
  <si>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</si>
  <si>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</si>
  <si>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</si>
  <si>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</si>
  <si>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</si>
  <si>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</si>
  <si>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</si>
  <si>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</si>
  <si>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</si>
  <si>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</si>
  <si>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</si>
  <si>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</si>
  <si>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</si>
  <si>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</si>
  <si>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</si>
  <si>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</si>
  <si>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</si>
  <si>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</si>
  <si>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</si>
  <si>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</si>
  <si>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</si>
  <si>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</si>
  <si>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</si>
  <si>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</si>
  <si>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</si>
  <si>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</si>
  <si>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</si>
  <si>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</si>
  <si>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</si>
  <si>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</si>
  <si>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</si>
  <si>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</si>
  <si>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</si>
  <si>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</si>
  <si>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</si>
  <si>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</si>
  <si>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</si>
  <si>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</si>
  <si>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</si>
  <si>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</si>
  <si>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</si>
  <si>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</si>
  <si>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</si>
  <si>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</si>
  <si>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</si>
  <si>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</si>
  <si>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</si>
  <si>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</si>
  <si>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</si>
  <si>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</si>
  <si>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</si>
  <si>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</si>
  <si>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</si>
  <si>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</si>
  <si>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</si>
  <si>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</si>
  <si>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</si>
  <si>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</si>
  <si>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</si>
  <si>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</si>
  <si>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</si>
  <si>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</si>
  <si>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</si>
  <si>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</si>
  <si>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</si>
  <si>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</si>
  <si>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</si>
  <si>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</si>
  <si>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</si>
  <si>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</si>
  <si>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</si>
  <si>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</si>
  <si>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</si>
  <si>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</si>
  <si>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</si>
  <si>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</si>
  <si>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</si>
  <si>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</si>
  <si>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</si>
  <si>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</si>
  <si>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</si>
  <si>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</si>
  <si>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</si>
  <si>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</si>
  <si>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</si>
  <si>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</si>
  <si>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</si>
  <si>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</si>
  <si>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</si>
  <si>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</si>
  <si>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</si>
  <si>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</si>
  <si>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</si>
  <si>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</si>
  <si>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</si>
  <si>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</si>
  <si>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</si>
  <si>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</si>
  <si>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</si>
  <si>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</si>
  <si>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</si>
  <si>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</si>
  <si>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</si>
  <si>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</si>
  <si>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</si>
  <si>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</si>
  <si>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</si>
  <si>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</si>
  <si>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</si>
  <si>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</si>
  <si>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</si>
  <si>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</si>
  <si>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</si>
  <si>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</si>
  <si>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</si>
  <si>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</si>
  <si>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</si>
  <si>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</si>
  <si>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</si>
  <si>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</si>
  <si>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</si>
  <si>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</si>
  <si>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</si>
  <si>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</si>
  <si>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</si>
  <si>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</si>
  <si>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</si>
  <si>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</si>
  <si>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</si>
  <si>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</si>
  <si>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</si>
  <si>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</si>
  <si>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</si>
  <si>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</si>
  <si>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</si>
  <si>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</si>
  <si>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</si>
  <si>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</si>
  <si>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</si>
  <si>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</si>
  <si>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</si>
  <si>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</si>
  <si>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</si>
  <si>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</si>
  <si>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</si>
  <si>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</si>
  <si>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</si>
  <si>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</si>
  <si>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</si>
  <si>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</si>
  <si>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</si>
  <si>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</si>
  <si>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</si>
  <si>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</si>
  <si>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</si>
  <si>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</si>
  <si>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</si>
  <si>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</si>
  <si>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</si>
  <si>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</si>
  <si>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</si>
  <si>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</si>
  <si>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</si>
  <si>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</si>
  <si>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</si>
  <si>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</si>
  <si>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</si>
  <si>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</si>
  <si>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</si>
  <si>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</si>
  <si>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</si>
  <si>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</si>
  <si>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</si>
  <si>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</si>
  <si>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</si>
  <si>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</si>
  <si>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</si>
  <si>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</si>
  <si>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</si>
  <si>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</si>
  <si>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</si>
  <si>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</si>
  <si>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</si>
  <si>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</si>
  <si>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</si>
  <si>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</si>
  <si>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</si>
  <si>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</si>
  <si>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</si>
  <si>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</si>
  <si>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</si>
  <si>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</si>
  <si>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</si>
  <si>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</si>
  <si>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</si>
  <si>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</si>
  <si>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</si>
  <si>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</si>
  <si>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</si>
  <si>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</si>
  <si>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</si>
  <si>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</si>
  <si>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</si>
  <si>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</si>
  <si>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</si>
  <si>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</si>
  <si>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</si>
  <si>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</si>
  <si>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</si>
  <si>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</si>
  <si>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</si>
  <si>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</si>
  <si>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</si>
  <si>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</si>
  <si>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</si>
  <si>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</si>
  <si>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</si>
  <si>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</si>
  <si>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</si>
  <si>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</si>
  <si>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</si>
  <si>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</si>
  <si>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</si>
  <si>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</si>
  <si>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</si>
  <si>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</si>
  <si>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</si>
  <si>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</si>
  <si>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</si>
  <si>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</si>
  <si>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</si>
  <si>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</si>
  <si>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</si>
  <si>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</si>
  <si>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</si>
  <si>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</si>
  <si>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</si>
  <si>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</si>
  <si>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</si>
  <si>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</si>
  <si>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</si>
  <si>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</si>
  <si>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</si>
  <si>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</si>
  <si>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</si>
  <si>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</si>
  <si>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</si>
  <si>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</si>
  <si>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</si>
  <si>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</si>
  <si>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</si>
  <si>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</si>
  <si>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</si>
  <si>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</si>
  <si>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</si>
  <si>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</si>
  <si>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</si>
  <si>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</si>
  <si>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</si>
  <si>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</si>
  <si>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</si>
  <si>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</si>
  <si>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</si>
  <si>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</si>
  <si>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</si>
  <si>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</si>
  <si>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</si>
  <si>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</si>
  <si>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</si>
  <si>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</si>
  <si>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</si>
  <si>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</si>
  <si>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</si>
  <si>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</si>
  <si>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</si>
  <si>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</si>
  <si>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</si>
  <si>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</si>
  <si>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</si>
  <si>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</si>
  <si>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</si>
  <si>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</si>
  <si>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</si>
  <si>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</si>
  <si>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</si>
  <si>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</si>
  <si>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</si>
  <si>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</si>
  <si>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</si>
  <si>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</si>
  <si>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</si>
  <si>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</si>
  <si>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</si>
  <si>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</si>
  <si>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</si>
  <si>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</si>
  <si>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</si>
  <si>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</si>
  <si>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</si>
  <si>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</si>
  <si>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</si>
  <si>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</si>
  <si>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</si>
  <si>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</si>
  <si>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</si>
  <si>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</si>
  <si>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</si>
  <si>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</si>
  <si>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</si>
  <si>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</si>
  <si>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</si>
  <si>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</si>
  <si>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</si>
  <si>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</si>
  <si>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</si>
  <si>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</si>
  <si>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</si>
  <si>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</si>
  <si>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</si>
  <si>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</si>
  <si>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</si>
  <si>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</si>
  <si>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</si>
  <si>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</si>
  <si>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</si>
  <si>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</si>
  <si>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</si>
  <si>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</si>
  <si>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</si>
  <si>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</si>
  <si>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</si>
  <si>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</si>
  <si>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</si>
  <si>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</si>
  <si>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</si>
  <si>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</si>
  <si>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</si>
  <si>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</si>
  <si>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</si>
  <si>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</si>
  <si>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</si>
  <si>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</si>
  <si>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</si>
  <si>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</si>
  <si>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</si>
  <si>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</si>
  <si>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</si>
  <si>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</si>
  <si>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</si>
  <si>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</si>
  <si>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</si>
  <si>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</si>
  <si>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</si>
  <si>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</si>
  <si>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</si>
  <si>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</si>
  <si>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</si>
  <si>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</si>
  <si>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</si>
  <si>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</si>
  <si>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</si>
  <si>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</si>
  <si>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</si>
  <si>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</si>
  <si>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</si>
  <si>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</si>
  <si>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</si>
  <si>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</si>
  <si>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</si>
  <si>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</si>
  <si>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</si>
  <si>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</si>
  <si>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</si>
  <si>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</si>
  <si>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</si>
  <si>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</si>
  <si>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</si>
  <si>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</si>
  <si>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</si>
  <si>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</si>
  <si>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</si>
  <si>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</si>
  <si>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</si>
  <si>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</si>
  <si>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</si>
  <si>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</si>
  <si>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</si>
  <si>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</si>
  <si>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</si>
  <si>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</si>
  <si>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</si>
  <si>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</si>
  <si>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</si>
  <si>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</si>
  <si>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</si>
  <si>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</si>
  <si>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</si>
  <si>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</si>
  <si>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</si>
  <si>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</si>
  <si>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</si>
  <si>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</si>
  <si>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</si>
  <si>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</si>
  <si>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</si>
  <si>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</si>
  <si>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</si>
  <si>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</si>
  <si>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</si>
  <si>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</si>
  <si>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</si>
  <si>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</si>
  <si>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</si>
  <si>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</si>
  <si>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</si>
  <si>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</si>
  <si>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</si>
  <si>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</si>
  <si>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</si>
  <si>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</si>
  <si>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</si>
  <si>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</si>
  <si>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</si>
  <si>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</si>
  <si>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</si>
  <si>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</si>
  <si>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</si>
  <si>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</si>
  <si>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</si>
  <si>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</si>
  <si>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</si>
  <si>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</si>
  <si>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</si>
  <si>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</si>
  <si>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</si>
  <si>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</si>
  <si>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</si>
  <si>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</si>
  <si>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</si>
  <si>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</si>
  <si>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</si>
  <si>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</si>
  <si>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</si>
  <si>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</si>
  <si>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</si>
  <si>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</si>
  <si>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</si>
  <si>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</si>
  <si>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</si>
  <si>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</si>
  <si>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</si>
  <si>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</si>
  <si>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</si>
  <si>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</si>
  <si>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</si>
  <si>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</si>
  <si>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</si>
  <si>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</si>
  <si>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</si>
  <si>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</si>
  <si>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</si>
  <si>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</si>
  <si>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</si>
  <si>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</si>
  <si>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</si>
  <si>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</si>
  <si>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</si>
  <si>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</si>
  <si>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</si>
  <si>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</si>
  <si>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</si>
  <si>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</si>
  <si>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</si>
  <si>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</si>
  <si>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</si>
  <si>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</si>
  <si>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</si>
  <si>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</si>
  <si>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</si>
  <si>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</si>
  <si>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</si>
  <si>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</si>
  <si>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</si>
  <si>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</si>
  <si>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</si>
  <si>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</si>
  <si>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</si>
  <si>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</si>
  <si>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</si>
  <si>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</si>
  <si>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</si>
  <si>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</si>
  <si>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</si>
  <si>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</si>
  <si>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</si>
  <si>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</si>
  <si>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</si>
  <si>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</si>
  <si>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</si>
  <si>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</si>
  <si>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</si>
  <si>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</si>
  <si>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</si>
  <si>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</si>
  <si>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</si>
  <si>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</si>
  <si>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</si>
  <si>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</si>
  <si>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</si>
  <si>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</si>
  <si>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</si>
  <si>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</si>
  <si>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</si>
  <si>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</si>
  <si>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</si>
  <si>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</si>
  <si>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</si>
  <si>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</si>
  <si>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</si>
  <si>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</si>
  <si>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</si>
  <si>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</si>
  <si>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</si>
  <si>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</si>
  <si>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</si>
  <si>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</si>
  <si>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</si>
  <si>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</si>
  <si>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</si>
  <si>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</si>
  <si>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</si>
  <si>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</si>
  <si>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</si>
  <si>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</si>
  <si>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</si>
  <si>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</si>
  <si>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</si>
  <si>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</si>
  <si>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</si>
  <si>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</si>
  <si>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</si>
  <si>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</si>
  <si>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</si>
  <si>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</si>
  <si>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</si>
  <si>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</si>
  <si>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</si>
  <si>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</si>
  <si>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</si>
  <si>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</si>
  <si>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</si>
  <si>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</si>
  <si>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</si>
  <si>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</si>
  <si>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</si>
  <si>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</si>
  <si>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</si>
  <si>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</si>
  <si>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</si>
  <si>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</si>
  <si>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</si>
  <si>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</si>
  <si>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</si>
  <si>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</si>
  <si>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</si>
  <si>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</si>
  <si>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</si>
  <si>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</si>
  <si>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</si>
  <si>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</si>
  <si>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</si>
  <si>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</si>
  <si>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</si>
  <si>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</si>
  <si>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</si>
  <si>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</si>
  <si>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</si>
  <si>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</si>
  <si>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</si>
  <si>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</si>
  <si>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</si>
  <si>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</si>
  <si>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</si>
  <si>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</si>
  <si>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</si>
  <si>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</si>
  <si>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</si>
  <si>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</si>
  <si>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</si>
  <si>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</si>
  <si>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</si>
  <si>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</si>
  <si>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</si>
  <si>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</si>
  <si>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</si>
  <si>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</si>
  <si>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</si>
  <si>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</si>
  <si>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</si>
  <si>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</si>
  <si>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</si>
  <si>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</si>
  <si>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</si>
  <si>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</si>
  <si>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</si>
  <si>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</si>
  <si>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</si>
  <si>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</si>
  <si>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</si>
  <si>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</si>
  <si>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</si>
  <si>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</si>
  <si>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</si>
  <si>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</si>
  <si>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</si>
  <si>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</si>
  <si>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</si>
  <si>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</si>
  <si>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</si>
  <si>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</si>
  <si>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</si>
  <si>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</si>
  <si>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</si>
  <si>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</si>
  <si>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</si>
  <si>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</si>
  <si>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</si>
  <si>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</si>
  <si>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</si>
  <si>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</si>
  <si>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</si>
  <si>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</si>
  <si>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</si>
  <si>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</si>
  <si>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</si>
  <si>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</si>
  <si>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</si>
  <si>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</si>
  <si>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</si>
  <si>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</si>
  <si>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</si>
  <si>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</si>
  <si>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</si>
  <si>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</si>
  <si>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</si>
  <si>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</si>
  <si>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</si>
  <si>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</si>
  <si>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</si>
  <si>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</si>
  <si>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</si>
  <si>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</si>
  <si>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</si>
  <si>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</si>
  <si>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</si>
  <si>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</si>
  <si>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</si>
  <si>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</si>
  <si>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</si>
  <si>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</si>
  <si>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</si>
  <si>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</si>
  <si>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</si>
  <si>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</si>
  <si>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</si>
  <si>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</si>
  <si>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</si>
  <si>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</si>
  <si>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</si>
  <si>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</si>
  <si>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</si>
  <si>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</si>
  <si>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</si>
  <si>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</si>
  <si>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</si>
  <si>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</si>
  <si>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</si>
  <si>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</si>
  <si>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</si>
  <si>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</si>
  <si>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</si>
  <si>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</si>
  <si>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</si>
  <si>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</si>
  <si>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</si>
  <si>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</si>
  <si>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</si>
  <si>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</si>
  <si>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</si>
  <si>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</si>
  <si>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</si>
  <si>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</si>
  <si>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</si>
  <si>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</si>
  <si>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</si>
  <si>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</si>
  <si>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</si>
  <si>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</si>
  <si>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</si>
  <si>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</si>
  <si>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</si>
  <si>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</si>
  <si>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</si>
  <si>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</si>
  <si>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</si>
  <si>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</si>
  <si>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</si>
  <si>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</si>
  <si>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</si>
  <si>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</si>
  <si>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</si>
  <si>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</si>
  <si>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</si>
  <si>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</si>
  <si>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</si>
  <si>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</si>
  <si>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</si>
  <si>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</si>
  <si>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</si>
  <si>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</si>
  <si>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</si>
  <si>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</si>
  <si>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</si>
  <si>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</si>
  <si>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</si>
  <si>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</si>
  <si>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</si>
  <si>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</si>
  <si>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</si>
  <si>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</si>
  <si>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</si>
  <si>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</si>
  <si>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</si>
  <si>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</si>
  <si>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</si>
  <si>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</si>
  <si>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</si>
  <si>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</si>
  <si>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</si>
  <si>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</si>
  <si>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</si>
  <si>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</si>
  <si>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</si>
  <si>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</si>
  <si>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</si>
  <si>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</si>
  <si>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</si>
  <si>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</si>
  <si>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</si>
  <si>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</si>
  <si>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</si>
  <si>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</si>
  <si>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</si>
  <si>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</si>
  <si>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</si>
  <si>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</si>
  <si>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</si>
  <si>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</si>
  <si>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</si>
  <si>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</si>
  <si>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</si>
  <si>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</si>
  <si>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</si>
  <si>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</si>
  <si>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</si>
  <si>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</si>
  <si>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</si>
  <si>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</si>
  <si>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</si>
  <si>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</si>
  <si>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</si>
  <si>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</si>
  <si>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</si>
  <si>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</si>
  <si>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</si>
  <si>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</si>
  <si>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</si>
  <si>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</si>
  <si>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</si>
  <si>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</si>
  <si>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</si>
  <si>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</si>
  <si>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</si>
  <si>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</si>
  <si>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</si>
  <si>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</si>
  <si>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</si>
  <si>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</si>
  <si>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</si>
  <si>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</si>
  <si>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</si>
  <si>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</si>
  <si>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</si>
  <si>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</si>
  <si>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</si>
  <si>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</si>
  <si>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</si>
  <si>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</si>
  <si>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</si>
  <si>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</si>
  <si>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</si>
  <si>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</si>
  <si>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</si>
  <si>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</si>
  <si>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</si>
  <si>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</si>
  <si>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</si>
  <si>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</si>
  <si>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</si>
  <si>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</si>
  <si>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</si>
  <si>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</si>
  <si>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</si>
  <si>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</si>
  <si>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</si>
  <si>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</si>
  <si>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</si>
  <si>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</si>
  <si>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</si>
  <si>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</si>
  <si>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</si>
  <si>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</si>
  <si>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</si>
  <si>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</si>
  <si>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</si>
  <si>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</si>
  <si>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</si>
  <si>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</si>
  <si>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</si>
  <si>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</si>
  <si>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</si>
  <si>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</si>
  <si>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</si>
  <si>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</si>
  <si>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</si>
  <si>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</si>
  <si>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</si>
  <si>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</si>
  <si>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</si>
  <si>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</si>
  <si>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</si>
  <si>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</si>
  <si>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</si>
  <si>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</si>
  <si>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</si>
  <si>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</si>
  <si>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</si>
  <si>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</si>
  <si>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</si>
  <si>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</si>
  <si>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</si>
  <si>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</si>
  <si>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</si>
  <si>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</si>
  <si>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</si>
  <si>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</si>
  <si>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</si>
  <si>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</si>
  <si>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</si>
  <si>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</si>
  <si>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</si>
  <si>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</si>
  <si>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</si>
  <si>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</si>
  <si>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</si>
  <si>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</si>
  <si>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</si>
  <si>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</si>
  <si>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</si>
  <si>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</si>
  <si>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</si>
  <si>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</si>
  <si>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</si>
  <si>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</si>
  <si>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</si>
  <si>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</si>
  <si>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</si>
  <si>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</si>
  <si>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</si>
  <si>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</si>
  <si>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</si>
  <si>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</si>
  <si>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</si>
  <si>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</si>
  <si>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</si>
  <si>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</si>
  <si>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</si>
  <si>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</si>
  <si>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</si>
  <si>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</si>
  <si>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</si>
  <si>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</si>
  <si>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</si>
  <si>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</si>
  <si>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</si>
  <si>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</si>
  <si>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</si>
  <si>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</si>
  <si>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</si>
  <si>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</si>
  <si>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</si>
  <si>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</si>
  <si>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</si>
  <si>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</si>
  <si>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</si>
  <si>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</si>
  <si>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</si>
  <si>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</si>
  <si>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</si>
  <si>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</si>
  <si>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</si>
  <si>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</si>
  <si>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</si>
  <si>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</si>
  <si>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</si>
  <si>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</si>
  <si>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</si>
  <si>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</si>
  <si>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</si>
  <si>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</si>
  <si>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</si>
  <si>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</si>
  <si>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</si>
  <si>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</si>
  <si>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</si>
  <si>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</si>
  <si>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</si>
  <si>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</si>
  <si>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</si>
  <si>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</si>
  <si>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</si>
  <si>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</si>
  <si>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</si>
  <si>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</si>
  <si>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</si>
  <si>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</si>
  <si>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</si>
  <si>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</si>
  <si>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</si>
  <si>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</si>
  <si>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</si>
  <si>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</si>
  <si>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</si>
  <si>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</si>
  <si>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</si>
  <si>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</si>
  <si>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</si>
  <si>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</si>
  <si>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</si>
  <si>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</si>
  <si>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</si>
  <si>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</si>
  <si>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</si>
  <si>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</si>
  <si>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</si>
  <si>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</si>
  <si>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</si>
  <si>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</si>
  <si>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</si>
  <si>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</si>
  <si>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</si>
  <si>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</si>
  <si>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</si>
  <si>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</si>
  <si>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</si>
  <si>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</si>
  <si>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</si>
  <si>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</si>
  <si>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</si>
  <si>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</si>
  <si>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</si>
  <si>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</si>
  <si>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</si>
  <si>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</si>
  <si>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</si>
  <si>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</si>
  <si>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</si>
  <si>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</si>
  <si>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</si>
  <si>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</si>
  <si>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</si>
  <si>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</si>
  <si>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</si>
  <si>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</si>
  <si>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</si>
  <si>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</si>
  <si>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</si>
  <si>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</si>
  <si>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</si>
  <si>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</si>
  <si>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</si>
  <si>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</si>
  <si>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</si>
  <si>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</si>
  <si>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</si>
  <si>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</si>
  <si>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</si>
  <si>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</si>
  <si>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</si>
  <si>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</si>
  <si>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</si>
  <si>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</si>
  <si>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</si>
  <si>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</si>
  <si>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</si>
  <si>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</si>
  <si>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</si>
  <si>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</si>
  <si>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</si>
  <si>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</si>
  <si>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</si>
  <si>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</si>
  <si>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</si>
  <si>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</si>
  <si>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</si>
  <si>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</si>
  <si>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</si>
  <si>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</si>
  <si>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</si>
  <si>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</si>
  <si>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</si>
  <si>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</si>
  <si>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</si>
  <si>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</si>
  <si>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</si>
  <si>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</si>
  <si>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</si>
  <si>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</si>
  <si>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</si>
  <si>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</si>
  <si>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</si>
  <si>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</si>
  <si>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</si>
  <si>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</si>
  <si>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</si>
  <si>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</si>
  <si>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</si>
  <si>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</si>
  <si>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</si>
  <si>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</si>
  <si>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</si>
  <si>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</si>
  <si>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</si>
  <si>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</si>
  <si>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</si>
  <si>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</si>
  <si>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</si>
  <si>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</si>
  <si>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</si>
  <si>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</si>
  <si>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</si>
  <si>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</si>
  <si>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</si>
  <si>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</si>
  <si>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</si>
  <si>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</si>
  <si>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</si>
  <si>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</si>
  <si>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</si>
  <si>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</si>
  <si>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</si>
  <si>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</si>
  <si>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</si>
  <si>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</si>
  <si>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</si>
  <si>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</si>
  <si>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</si>
  <si>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</si>
  <si>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</si>
  <si>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</si>
  <si>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</si>
  <si>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</si>
  <si>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</si>
  <si>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</si>
  <si>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</si>
  <si>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</si>
  <si>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</si>
  <si>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</si>
  <si>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</si>
  <si>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</si>
  <si>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</si>
  <si>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</si>
  <si>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</si>
  <si>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</si>
  <si>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</si>
  <si>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</si>
  <si>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</si>
  <si>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</si>
  <si>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</si>
  <si>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</si>
  <si>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</si>
  <si>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</si>
  <si>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</si>
  <si>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</si>
  <si>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</si>
  <si>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</si>
  <si>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</si>
  <si>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</si>
  <si>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</si>
  <si>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</si>
  <si>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</si>
  <si>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</si>
  <si>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</si>
  <si>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</si>
  <si>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</si>
  <si>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</si>
  <si>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</si>
  <si>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</si>
  <si>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</si>
  <si>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</si>
  <si>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</si>
  <si>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</si>
  <si>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</si>
  <si>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</si>
  <si>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</si>
  <si>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</si>
  <si>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</si>
  <si>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</si>
  <si>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</si>
  <si>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</si>
  <si>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</si>
  <si>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</si>
  <si>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</si>
  <si>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</si>
  <si>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</si>
  <si>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</si>
  <si>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</si>
  <si>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</si>
  <si>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</si>
  <si>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</si>
  <si>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</si>
  <si>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</si>
  <si>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</si>
  <si>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</si>
  <si>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</si>
  <si>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</si>
  <si>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</si>
  <si>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</si>
  <si>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</si>
  <si>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</si>
  <si>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</si>
  <si>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</si>
  <si>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</si>
  <si>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</si>
  <si>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</si>
  <si>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</si>
  <si>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</si>
  <si>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</si>
  <si>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</si>
  <si>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</si>
  <si>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</si>
  <si>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</si>
  <si>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</si>
  <si>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</si>
  <si>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</si>
  <si>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</si>
  <si>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</si>
  <si>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</si>
  <si>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</si>
  <si>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</si>
  <si>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</si>
  <si>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</si>
  <si>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</si>
  <si>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</si>
  <si>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</si>
  <si>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</si>
  <si>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</si>
  <si>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</si>
  <si>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</si>
  <si>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</si>
  <si>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</si>
  <si>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</si>
  <si>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</si>
  <si>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</si>
  <si>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</si>
  <si>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</si>
  <si>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</si>
  <si>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</si>
  <si>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</si>
  <si>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</si>
  <si>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</si>
  <si>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</si>
  <si>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</si>
  <si>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</si>
  <si>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</si>
  <si>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</si>
  <si>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</si>
  <si>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</si>
  <si>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</si>
  <si>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</si>
  <si>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</si>
  <si>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</si>
  <si>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</si>
  <si>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</si>
  <si>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</si>
  <si>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</si>
  <si>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</si>
  <si>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</si>
  <si>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</si>
  <si>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</si>
  <si>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</si>
  <si>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</si>
  <si>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</si>
  <si>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</si>
  <si>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</si>
  <si>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</si>
  <si>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</si>
  <si>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</si>
  <si>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</si>
  <si>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</si>
  <si>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</si>
  <si>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</si>
  <si>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</si>
  <si>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</si>
  <si>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</si>
  <si>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</si>
  <si>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</si>
  <si>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</si>
  <si>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</si>
  <si>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</si>
  <si>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</si>
  <si>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</si>
  <si>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</si>
  <si>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</si>
  <si>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</si>
  <si>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</si>
  <si>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</si>
  <si>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</si>
  <si>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</si>
  <si>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</si>
  <si>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</si>
  <si>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</si>
  <si>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</si>
  <si>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</si>
  <si>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</si>
  <si>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</si>
  <si>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</si>
  <si>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</si>
  <si>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</si>
  <si>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</si>
  <si>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</si>
  <si>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</si>
  <si>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</si>
  <si>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</si>
  <si>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</si>
  <si>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</si>
  <si>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</si>
  <si>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</si>
  <si>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</si>
  <si>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</si>
  <si>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</si>
  <si>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</si>
  <si>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</si>
  <si>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</si>
  <si>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</si>
  <si>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</si>
  <si>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</si>
  <si>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</si>
  <si>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</si>
  <si>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</si>
  <si>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</si>
  <si>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</si>
  <si>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</si>
  <si>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</si>
  <si>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</si>
  <si>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</si>
  <si>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</si>
  <si>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</si>
  <si>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</si>
  <si>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</si>
  <si>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</si>
  <si>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</si>
  <si>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</si>
  <si>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</si>
  <si>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</si>
  <si>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</si>
  <si>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</si>
  <si>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</si>
  <si>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</si>
  <si>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</si>
  <si>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</si>
  <si>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</si>
  <si>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</si>
  <si>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</si>
  <si>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</si>
  <si>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</si>
  <si>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</si>
  <si>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</si>
  <si>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</si>
  <si>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</si>
  <si>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</si>
  <si>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</si>
  <si>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</si>
  <si>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</si>
  <si>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</si>
  <si>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</si>
  <si>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</si>
  <si>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</si>
  <si>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</si>
  <si>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</si>
  <si>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</si>
  <si>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</si>
  <si>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</si>
  <si>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</si>
  <si>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</si>
  <si>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</si>
  <si>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</si>
  <si>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</si>
  <si>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</si>
  <si>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</si>
  <si>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</si>
  <si>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</si>
  <si>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</si>
  <si>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</si>
  <si>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</si>
  <si>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</si>
  <si>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</si>
  <si>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</si>
  <si>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</si>
  <si>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</si>
  <si>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</si>
  <si>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</si>
  <si>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</si>
  <si>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</si>
  <si>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</si>
  <si>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</si>
  <si>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</si>
  <si>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</si>
  <si>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</si>
  <si>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</si>
  <si>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</si>
  <si>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</si>
  <si>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</si>
  <si>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</si>
  <si>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</si>
  <si>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</si>
  <si>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</si>
  <si>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</si>
  <si>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</si>
  <si>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</si>
  <si>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</si>
  <si>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</si>
  <si>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</si>
  <si>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</si>
  <si>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</si>
  <si>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</si>
  <si>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</si>
  <si>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</si>
  <si>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</si>
  <si>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</si>
  <si>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</si>
  <si>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</si>
  <si>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</si>
  <si>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</si>
  <si>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</si>
  <si>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</si>
  <si>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</si>
  <si>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</si>
  <si>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</si>
  <si>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</si>
  <si>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</si>
  <si>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</si>
  <si>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</si>
  <si>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</si>
  <si>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</si>
  <si>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</si>
  <si>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</si>
  <si>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</si>
  <si>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</si>
  <si>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</si>
  <si>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</si>
  <si>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</si>
  <si>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</si>
  <si>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</si>
  <si>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</si>
  <si>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</si>
  <si>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</si>
  <si>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</si>
  <si>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</si>
  <si>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</si>
  <si>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</si>
  <si>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</si>
  <si>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</si>
  <si>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</si>
  <si>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</si>
  <si>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</si>
  <si>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</si>
  <si>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</si>
  <si>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</si>
  <si>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</si>
  <si>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</si>
  <si>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</si>
  <si>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</si>
  <si>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</si>
  <si>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</si>
  <si>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</si>
  <si>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</si>
  <si>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</si>
  <si>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</si>
  <si>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</si>
  <si>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</si>
  <si>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</si>
  <si>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</si>
  <si>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</si>
  <si>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</si>
  <si>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</si>
  <si>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</si>
  <si>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</si>
  <si>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</si>
  <si>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</si>
  <si>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</si>
  <si>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</si>
  <si>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</si>
  <si>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</si>
  <si>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</si>
  <si>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</si>
  <si>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</si>
  <si>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</si>
  <si>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</si>
  <si>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</si>
  <si>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</si>
  <si>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</si>
  <si>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</si>
  <si>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</si>
  <si>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</si>
  <si>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</si>
  <si>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</si>
  <si>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</si>
  <si>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</si>
  <si>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</si>
  <si>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</si>
  <si>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</si>
  <si>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</si>
  <si>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</si>
  <si>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</si>
  <si>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</si>
  <si>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</si>
  <si>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</si>
  <si>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</si>
  <si>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</si>
  <si>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</si>
  <si>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</si>
  <si>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</si>
  <si>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</si>
  <si>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</si>
  <si>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</si>
  <si>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</si>
  <si>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</si>
  <si>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</si>
  <si>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</si>
  <si>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</si>
  <si>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</si>
  <si>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</si>
  <si>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</si>
  <si>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</si>
  <si>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</si>
  <si>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</si>
  <si>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</si>
  <si>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</si>
  <si>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</si>
  <si>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</si>
  <si>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</si>
  <si>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</si>
  <si>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</si>
  <si>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</si>
  <si>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</si>
  <si>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</si>
  <si>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</si>
  <si>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</si>
  <si>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</si>
  <si>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</si>
  <si>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</si>
  <si>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</si>
  <si>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</si>
  <si>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</si>
  <si>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</si>
  <si>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</si>
  <si>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</si>
  <si>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</si>
  <si>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</si>
  <si>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</si>
  <si>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</si>
  <si>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</si>
  <si>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</si>
  <si>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</si>
  <si>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</si>
  <si>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</si>
  <si>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</si>
  <si>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</si>
  <si>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</si>
  <si>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</si>
  <si>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</si>
  <si>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</si>
  <si>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</si>
  <si>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</si>
  <si>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</si>
  <si>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</si>
  <si>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</si>
  <si>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</si>
  <si>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</si>
  <si>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</si>
  <si>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</si>
  <si>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</si>
  <si>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</si>
  <si>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</si>
  <si>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</si>
  <si>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</si>
  <si>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</si>
  <si>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</si>
  <si>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</si>
  <si>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</si>
  <si>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</si>
  <si>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</si>
  <si>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</si>
  <si>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</si>
  <si>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</si>
  <si>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</si>
  <si>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</si>
  <si>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</si>
  <si>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</si>
  <si>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</si>
  <si>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</si>
  <si>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</si>
  <si>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</si>
  <si>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</si>
  <si>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</si>
  <si>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</si>
  <si>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</si>
  <si>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</si>
  <si>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</si>
  <si>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</si>
  <si>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</si>
  <si>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</si>
  <si>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</si>
  <si>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</si>
  <si>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</si>
  <si>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</si>
  <si>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</si>
  <si>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</si>
  <si>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</si>
  <si>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</si>
  <si>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</si>
  <si>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</si>
  <si>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</si>
  <si>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</si>
  <si>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</si>
  <si>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</si>
  <si>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</si>
  <si>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</si>
  <si>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</si>
  <si>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</si>
  <si>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</si>
  <si>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</si>
  <si>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</si>
  <si>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</si>
  <si>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</si>
  <si>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</si>
  <si>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</si>
  <si>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</si>
  <si>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</si>
  <si>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</si>
  <si>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</si>
  <si>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</si>
  <si>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</si>
  <si>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</si>
  <si>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</si>
  <si>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</si>
  <si>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</si>
  <si>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</si>
  <si>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</si>
  <si>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</si>
  <si>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</si>
  <si>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</si>
  <si>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</si>
  <si>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</si>
  <si>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</si>
  <si>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</si>
  <si>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</si>
  <si>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</si>
  <si>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</si>
  <si>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</si>
  <si>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</si>
  <si>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</si>
  <si>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</si>
  <si>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</si>
  <si>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</si>
  <si>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</si>
  <si>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</si>
  <si>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</si>
  <si>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</si>
  <si>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</si>
  <si>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</si>
  <si>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</si>
  <si>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</si>
  <si>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</si>
  <si>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</si>
  <si>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</si>
  <si>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</si>
  <si>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</si>
  <si>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</si>
  <si>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</si>
  <si>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</si>
  <si>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</si>
  <si>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</si>
  <si>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</si>
  <si>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</si>
  <si>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</si>
  <si>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</si>
  <si>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</si>
  <si>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</si>
  <si>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</si>
  <si>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</si>
  <si>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</si>
  <si>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</si>
  <si>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</si>
  <si>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</si>
  <si>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</si>
  <si>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</si>
  <si>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</si>
  <si>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</si>
  <si>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</si>
  <si>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</si>
  <si>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</si>
  <si>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</si>
  <si>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</si>
  <si>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</si>
  <si>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</si>
  <si>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</si>
  <si>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</si>
  <si>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</si>
  <si>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</si>
  <si>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</si>
  <si>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</si>
  <si>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</si>
  <si>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</si>
  <si>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</si>
  <si>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</si>
  <si>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</si>
  <si>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</si>
  <si>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</si>
  <si>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</si>
  <si>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</si>
  <si>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</si>
  <si>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</si>
  <si>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</si>
  <si>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</si>
  <si>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</si>
  <si>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</si>
  <si>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</si>
  <si>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</si>
  <si>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</si>
  <si>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</si>
  <si>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</si>
  <si>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</si>
  <si>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</si>
  <si>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</si>
  <si>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</si>
  <si>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</si>
  <si>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</si>
  <si>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</si>
  <si>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</si>
  <si>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</si>
  <si>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</si>
  <si>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</si>
  <si>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</si>
  <si>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</si>
  <si>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</si>
  <si>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</si>
  <si>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</si>
  <si>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</si>
  <si>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</si>
  <si>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</si>
  <si>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</si>
  <si>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</si>
  <si>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</si>
  <si>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</si>
  <si>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</si>
  <si>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</si>
  <si>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</si>
  <si>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</si>
  <si>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</si>
  <si>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</si>
  <si>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</si>
  <si>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</si>
  <si>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</si>
  <si>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</si>
  <si>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</si>
  <si>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</si>
  <si>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</si>
  <si>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</si>
  <si>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</si>
  <si>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</si>
  <si>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</si>
  <si>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</si>
  <si>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</si>
  <si>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</si>
  <si>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</si>
  <si>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</si>
  <si>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</si>
  <si>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</si>
  <si>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</si>
  <si>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</si>
  <si>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</si>
  <si>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</si>
  <si>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</si>
  <si>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</si>
  <si>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</si>
  <si>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</si>
  <si>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</si>
  <si>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</si>
  <si>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</si>
  <si>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</si>
  <si>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</si>
  <si>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</si>
  <si>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</si>
  <si>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</si>
  <si>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</si>
  <si>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</si>
  <si>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</si>
  <si>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</si>
  <si>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</si>
  <si>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</si>
  <si>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</si>
  <si>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</si>
  <si>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</si>
  <si>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</si>
  <si>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</si>
  <si>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</si>
  <si>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</si>
  <si>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</si>
  <si>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</si>
  <si>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</si>
  <si>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</si>
  <si>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</si>
  <si>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</si>
  <si>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</si>
  <si>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</si>
  <si>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</si>
  <si>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</si>
  <si>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</si>
  <si>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</si>
  <si>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</si>
  <si>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</si>
  <si>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</si>
  <si>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</si>
  <si>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</si>
  <si>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</si>
  <si>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</si>
  <si>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</si>
  <si>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</si>
  <si>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</si>
  <si>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</si>
  <si>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</si>
  <si>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</si>
  <si>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</si>
  <si>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</si>
  <si>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</si>
  <si>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</si>
  <si>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</si>
  <si>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</si>
  <si>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</si>
  <si>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</si>
  <si>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</si>
  <si>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</si>
  <si>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</si>
  <si>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</si>
  <si>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</si>
  <si>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</si>
  <si>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</si>
  <si>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</si>
  <si>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</si>
  <si>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</si>
  <si>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</si>
  <si>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</si>
  <si>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</si>
  <si>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</si>
  <si>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</si>
  <si>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</si>
  <si>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</si>
  <si>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</si>
  <si>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</si>
  <si>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</si>
  <si>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</si>
  <si>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</si>
  <si>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</si>
  <si>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</si>
  <si>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</si>
  <si>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</si>
  <si>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</si>
  <si>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</si>
  <si>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</si>
  <si>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</si>
  <si>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</si>
  <si>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</si>
  <si>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</si>
  <si>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</si>
  <si>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</si>
  <si>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</si>
  <si>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</si>
  <si>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</si>
  <si>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</si>
  <si>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</si>
  <si>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</si>
  <si>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</si>
  <si>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</si>
  <si>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</si>
  <si>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</si>
  <si>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</si>
  <si>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</si>
  <si>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</si>
  <si>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</si>
  <si>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</si>
  <si>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</si>
  <si>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</si>
  <si>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</si>
  <si>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</si>
  <si>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</si>
  <si>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</si>
  <si>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</si>
  <si>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</si>
  <si>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</si>
  <si>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</si>
  <si>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</si>
  <si>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</si>
  <si>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</si>
  <si>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</si>
  <si>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</si>
  <si>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</si>
  <si>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</si>
  <si>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</si>
  <si>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</si>
  <si>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</si>
  <si>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</si>
  <si>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</si>
  <si>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</si>
  <si>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</si>
  <si>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</si>
  <si>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</si>
  <si>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</si>
  <si>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</si>
  <si>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</si>
  <si>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</si>
  <si>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</si>
  <si>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</si>
  <si>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</si>
  <si>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</si>
  <si>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</si>
  <si>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</si>
  <si>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</si>
  <si>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</si>
  <si>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</si>
  <si>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</si>
  <si>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</si>
  <si>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</si>
  <si>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</si>
  <si>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</si>
  <si>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</si>
  <si>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</si>
  <si>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</si>
  <si>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</si>
  <si>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</si>
  <si>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</si>
  <si>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</si>
  <si>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</si>
  <si>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</si>
  <si>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</si>
  <si>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</si>
  <si>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</si>
  <si>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</si>
  <si>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</si>
  <si>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</si>
  <si>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</si>
  <si>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</si>
  <si>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</si>
  <si>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</si>
  <si>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</si>
  <si>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</si>
  <si>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</si>
  <si>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</si>
  <si>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</si>
  <si>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</si>
  <si>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</si>
  <si>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</si>
  <si>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</si>
  <si>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</si>
  <si>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</si>
  <si>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</si>
  <si>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</si>
  <si>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</si>
  <si>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</si>
  <si>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</si>
  <si>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</si>
  <si>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</si>
  <si>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</si>
  <si>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</si>
  <si>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</si>
  <si>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</si>
  <si>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</si>
  <si>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</si>
  <si>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</si>
  <si>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</si>
  <si>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</si>
  <si>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</si>
  <si>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</si>
  <si>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</si>
  <si>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</si>
  <si>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</si>
  <si>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</si>
  <si>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</si>
  <si>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</si>
  <si>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</si>
  <si>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</si>
  <si>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</si>
  <si>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</si>
  <si>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</si>
  <si>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</si>
  <si>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</si>
  <si>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</si>
  <si>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</si>
  <si>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</si>
  <si>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</si>
  <si>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</si>
  <si>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</si>
  <si>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</si>
  <si>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</si>
  <si>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</si>
  <si>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</si>
  <si>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</si>
  <si>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</si>
  <si>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</si>
  <si>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</si>
  <si>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</si>
  <si>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</si>
  <si>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</si>
  <si>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</si>
  <si>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</si>
  <si>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</si>
  <si>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</si>
  <si>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</si>
  <si>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</si>
  <si>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</si>
  <si>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</si>
  <si>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</si>
  <si>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</si>
  <si>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</si>
  <si>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</si>
  <si>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</si>
  <si>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</si>
  <si>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</si>
  <si>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</si>
  <si>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</si>
  <si>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</si>
  <si>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</si>
  <si>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</si>
  <si>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</si>
  <si>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</si>
  <si>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</si>
  <si>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</si>
  <si>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</si>
  <si>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</si>
  <si>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</si>
  <si>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</si>
  <si>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</si>
  <si>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</si>
  <si>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</si>
  <si>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</si>
  <si>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</si>
  <si>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</si>
  <si>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</si>
  <si>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</si>
  <si>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</si>
  <si>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</si>
  <si>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</si>
  <si>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</si>
  <si>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</si>
  <si>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</si>
  <si>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</si>
  <si>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</si>
  <si>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</si>
  <si>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</si>
  <si>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</si>
  <si>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</si>
  <si>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</si>
  <si>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</si>
  <si>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</si>
  <si>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</si>
  <si>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</si>
  <si>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</si>
  <si>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</si>
  <si>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</si>
  <si>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</si>
  <si>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</si>
  <si>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</si>
  <si>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</si>
  <si>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</si>
  <si>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</si>
  <si>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</si>
  <si>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</si>
  <si>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</si>
  <si>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</si>
  <si>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</si>
  <si>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</si>
  <si>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</si>
  <si>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</si>
  <si>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</si>
  <si>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</si>
  <si>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</si>
  <si>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</si>
  <si>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</si>
  <si>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</si>
  <si>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</si>
  <si>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</si>
  <si>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</si>
  <si>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</si>
  <si>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</si>
  <si>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</si>
  <si>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</si>
  <si>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</si>
  <si>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</si>
  <si>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</si>
  <si>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</si>
  <si>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</si>
  <si>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</si>
  <si>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</si>
  <si>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</si>
  <si>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</si>
  <si>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</si>
  <si>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</si>
  <si>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</si>
  <si>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</si>
  <si>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</si>
  <si>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</si>
  <si>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</si>
  <si>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</si>
  <si>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</si>
  <si>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</si>
  <si>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</si>
  <si>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</si>
  <si>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</si>
  <si>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</si>
  <si>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</si>
  <si>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</si>
  <si>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</si>
  <si>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</si>
  <si>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</si>
  <si>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</si>
  <si>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</si>
  <si>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</si>
  <si>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</si>
  <si>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</si>
  <si>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</si>
  <si>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</si>
  <si>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</si>
  <si>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</si>
  <si>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</si>
  <si>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</si>
  <si>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</si>
  <si>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</si>
  <si>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</si>
  <si>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</si>
  <si>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</si>
  <si>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</si>
  <si>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</si>
  <si>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</si>
  <si>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</si>
  <si>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</si>
  <si>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</si>
  <si>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</si>
  <si>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</si>
  <si>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</si>
  <si>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</si>
  <si>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</si>
  <si>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</si>
  <si>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</si>
  <si>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</si>
  <si>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</si>
  <si>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</si>
  <si>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</si>
  <si>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</si>
  <si>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</si>
  <si>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</si>
  <si>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</si>
  <si>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</si>
  <si>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</si>
  <si>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</si>
  <si>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</si>
  <si>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</si>
  <si>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</si>
  <si>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</si>
  <si>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</si>
  <si>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</si>
  <si>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</si>
  <si>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</si>
  <si>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</si>
  <si>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</si>
  <si>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</si>
  <si>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</si>
  <si>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</si>
  <si>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</si>
  <si>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</si>
  <si>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</si>
  <si>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</si>
  <si>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</si>
  <si>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</si>
  <si>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</si>
  <si>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</si>
  <si>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</si>
  <si>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</si>
  <si>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</si>
  <si>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</si>
  <si>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</si>
  <si>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</si>
  <si>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</si>
  <si>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</si>
  <si>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</si>
  <si>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</si>
  <si>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</si>
  <si>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</si>
  <si>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</si>
  <si>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</si>
  <si>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</si>
  <si>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</si>
  <si>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</si>
  <si>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</si>
  <si>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</si>
  <si>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</si>
  <si>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</si>
  <si>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</si>
  <si>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</si>
  <si>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</si>
  <si>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</si>
  <si>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</si>
  <si>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</si>
  <si>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</si>
  <si>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</si>
  <si>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</si>
  <si>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</si>
  <si>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</si>
  <si>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</si>
  <si>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</si>
  <si>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</si>
  <si>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</si>
  <si>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</si>
  <si>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</si>
  <si>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</si>
  <si>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</si>
  <si>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</si>
  <si>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</si>
  <si>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</si>
  <si>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</si>
  <si>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</si>
  <si>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</si>
  <si>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</si>
  <si>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</si>
  <si>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</si>
  <si>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</si>
  <si>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</si>
  <si>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</si>
  <si>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</si>
  <si>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</si>
  <si>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</si>
  <si>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</si>
  <si>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</si>
  <si>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</si>
  <si>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</si>
  <si>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</si>
  <si>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</si>
  <si>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</si>
  <si>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</si>
  <si>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</si>
  <si>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</si>
  <si>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</si>
  <si>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</si>
  <si>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</si>
  <si>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</si>
  <si>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</si>
  <si>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</si>
  <si>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</si>
  <si>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</si>
  <si>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</si>
  <si>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</si>
  <si>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</si>
  <si>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</si>
  <si>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</si>
  <si>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</si>
  <si>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</si>
  <si>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</si>
  <si>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</si>
  <si>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</si>
  <si>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</si>
  <si>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</si>
  <si>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</si>
  <si>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</si>
  <si>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</si>
  <si>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</si>
  <si>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</si>
  <si>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</si>
  <si>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</si>
  <si>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</si>
  <si>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</si>
  <si>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</si>
  <si>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</si>
  <si>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</si>
  <si>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</si>
  <si>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</si>
  <si>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</si>
  <si>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</si>
  <si>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</si>
  <si>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</si>
  <si>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</si>
  <si>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</si>
  <si>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</si>
  <si>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</si>
  <si>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</si>
  <si>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</si>
  <si>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</si>
  <si>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</si>
  <si>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</si>
  <si>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</si>
  <si>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</si>
  <si>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</si>
  <si>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</si>
  <si>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</si>
  <si>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</si>
  <si>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</si>
  <si>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</si>
  <si>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</si>
  <si>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</si>
  <si>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</si>
  <si>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</si>
  <si>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</si>
  <si>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</si>
  <si>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</si>
  <si>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</si>
  <si>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</si>
  <si>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</si>
  <si>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</si>
  <si>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</si>
  <si>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</si>
  <si>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</si>
  <si>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</si>
  <si>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</si>
  <si>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</si>
  <si>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</si>
  <si>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</si>
  <si>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</si>
  <si>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</si>
  <si>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</si>
  <si>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</si>
  <si>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</si>
  <si>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</si>
  <si>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</si>
  <si>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</si>
  <si>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</si>
  <si>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</si>
  <si>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</si>
  <si>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</si>
  <si>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</si>
  <si>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</si>
  <si>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</si>
  <si>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</si>
  <si>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</si>
  <si>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</si>
  <si>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</si>
  <si>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</si>
  <si>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</si>
  <si>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</si>
  <si>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</si>
  <si>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</si>
  <si>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</si>
  <si>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</si>
  <si>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</si>
  <si>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</si>
  <si>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</si>
  <si>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</si>
  <si>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</si>
  <si>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</si>
  <si>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</si>
  <si>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</si>
  <si>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</si>
  <si>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</si>
  <si>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</si>
  <si>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</si>
  <si>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</si>
  <si>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</si>
  <si>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</si>
  <si>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</si>
  <si>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</si>
  <si>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</si>
  <si>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</si>
  <si>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</si>
  <si>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</si>
  <si>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</si>
  <si>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</si>
  <si>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</si>
  <si>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</si>
  <si>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</si>
  <si>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</si>
  <si>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</si>
  <si>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</si>
  <si>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</si>
  <si>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</si>
  <si>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</si>
  <si>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</si>
  <si>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</si>
  <si>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</si>
  <si>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</si>
  <si>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</si>
  <si>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</si>
  <si>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</si>
  <si>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</si>
  <si>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</si>
  <si>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</si>
  <si>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</si>
  <si>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</si>
  <si>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</si>
  <si>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</si>
  <si>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</si>
  <si>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</si>
  <si>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</si>
  <si>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</si>
  <si>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</si>
  <si>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</si>
  <si>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</si>
  <si>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</si>
  <si>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</si>
  <si>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</si>
  <si>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</si>
  <si>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</si>
  <si>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</si>
  <si>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</si>
  <si>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</si>
  <si>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</si>
  <si>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</si>
  <si>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</si>
  <si>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</si>
  <si>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</si>
  <si>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</si>
  <si>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</si>
  <si>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</si>
  <si>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</si>
  <si>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</si>
  <si>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</si>
  <si>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</si>
  <si>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</si>
  <si>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</si>
  <si>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</si>
  <si>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</si>
  <si>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</si>
  <si>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</si>
  <si>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</si>
  <si>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</si>
  <si>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</si>
  <si>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</si>
  <si>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</si>
  <si>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</si>
  <si>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</si>
  <si>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</si>
  <si>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</si>
  <si>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</si>
  <si>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</si>
  <si>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</si>
  <si>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</si>
  <si>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</si>
  <si>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</si>
  <si>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</si>
  <si>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</si>
  <si>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</si>
  <si>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</si>
  <si>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</si>
  <si>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</si>
  <si>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</si>
  <si>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</si>
  <si>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</si>
  <si>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</si>
  <si>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</si>
  <si>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</si>
  <si>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</si>
  <si>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</si>
  <si>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</si>
  <si>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</si>
  <si>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</si>
  <si>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</si>
  <si>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</si>
  <si>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</si>
  <si>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</si>
  <si>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</si>
  <si>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</si>
  <si>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</si>
  <si>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</si>
  <si>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</si>
  <si>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</si>
  <si>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</si>
  <si>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</si>
  <si>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</si>
  <si>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</si>
  <si>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</si>
  <si>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</si>
  <si>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</si>
  <si>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</si>
  <si>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</si>
  <si>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</si>
  <si>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</si>
  <si>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</si>
  <si>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</si>
  <si>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</si>
  <si>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</si>
  <si>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</si>
  <si>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</si>
  <si>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</si>
  <si>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</si>
  <si>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</si>
  <si>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</si>
  <si>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</si>
  <si>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</si>
  <si>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</si>
  <si>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</si>
  <si>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</si>
  <si>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</si>
  <si>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</si>
  <si>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</si>
  <si>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</si>
  <si>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</si>
  <si>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</si>
  <si>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</si>
  <si>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</si>
  <si>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</si>
  <si>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</si>
  <si>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</si>
  <si>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</si>
  <si>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</si>
  <si>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</si>
  <si>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</si>
  <si>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</si>
  <si>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</si>
  <si>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</si>
  <si>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</si>
  <si>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</si>
  <si>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</si>
  <si>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</si>
  <si>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</si>
  <si>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</si>
  <si>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</si>
  <si>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</si>
  <si>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</si>
  <si>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</si>
  <si>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</si>
  <si>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</si>
  <si>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</si>
  <si>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</si>
  <si>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</si>
  <si>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</si>
  <si>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</si>
  <si>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</si>
  <si>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</si>
  <si>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</si>
  <si>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</si>
  <si>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</si>
  <si>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</si>
  <si>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</si>
  <si>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</si>
  <si>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</si>
  <si>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</si>
  <si>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</si>
  <si>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</si>
  <si>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</si>
  <si>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</si>
  <si>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</si>
  <si>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</si>
  <si>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</si>
  <si>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</si>
  <si>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</si>
  <si>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</si>
  <si>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</si>
  <si>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</si>
  <si>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</si>
  <si>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</si>
  <si>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</si>
  <si>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</si>
  <si>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</si>
  <si>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</si>
  <si>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</si>
  <si>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</si>
  <si>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</si>
  <si>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</si>
  <si>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</si>
  <si>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</si>
  <si>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</si>
  <si>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</si>
  <si>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</si>
  <si>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</si>
  <si>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</si>
  <si>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</si>
  <si>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</si>
  <si>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</si>
  <si>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</si>
  <si>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</si>
  <si>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</si>
  <si>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</si>
  <si>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</si>
  <si>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</si>
  <si>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</si>
  <si>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</si>
  <si>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</si>
  <si>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</si>
  <si>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</si>
  <si>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</si>
  <si>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</si>
  <si>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</si>
  <si>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</si>
  <si>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</si>
  <si>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</si>
  <si>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</si>
  <si>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</si>
  <si>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</si>
  <si>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</si>
  <si>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</si>
  <si>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</si>
  <si>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</si>
  <si>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</si>
  <si>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</si>
  <si>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</si>
  <si>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</si>
  <si>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</si>
  <si>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</si>
  <si>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</si>
  <si>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</si>
  <si>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</si>
  <si>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</si>
  <si>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</si>
  <si>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</si>
  <si>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</si>
  <si>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</si>
  <si>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</si>
  <si>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</si>
  <si>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</si>
  <si>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</si>
  <si>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</si>
  <si>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</si>
  <si>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</si>
  <si>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</si>
  <si>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</si>
  <si>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</si>
  <si>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</si>
  <si>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</si>
  <si>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</si>
  <si>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</si>
  <si>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</si>
  <si>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</si>
  <si>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</si>
  <si>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</si>
  <si>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</si>
  <si>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</si>
  <si>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</si>
  <si>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</si>
  <si>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</si>
  <si>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</si>
  <si>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</si>
  <si>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</si>
  <si>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</si>
  <si>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</si>
  <si>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</si>
  <si>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</si>
  <si>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</si>
  <si>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</si>
  <si>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</si>
  <si>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</si>
  <si>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</si>
  <si>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</si>
  <si>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</si>
  <si>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</si>
  <si>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</si>
  <si>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</si>
  <si>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</si>
  <si>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</si>
  <si>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</si>
  <si>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</si>
  <si>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</si>
  <si>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</si>
  <si>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</si>
  <si>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</si>
  <si>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</si>
  <si>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</si>
  <si>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</si>
  <si>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</si>
  <si>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</si>
  <si>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</si>
  <si>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</si>
  <si>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</si>
  <si>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</si>
  <si>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</si>
  <si>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</si>
  <si>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</si>
  <si>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</si>
  <si>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</si>
  <si>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</si>
  <si>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</si>
  <si>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</si>
  <si>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</si>
  <si>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</si>
  <si>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</si>
  <si>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</si>
  <si>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</si>
  <si>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</si>
  <si>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</si>
  <si>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</si>
  <si>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</si>
  <si>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</si>
  <si>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</si>
  <si>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</si>
  <si>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</si>
  <si>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</si>
  <si>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</si>
  <si>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</si>
  <si>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</si>
  <si>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</si>
  <si>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</si>
  <si>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</si>
  <si>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</si>
  <si>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</si>
  <si>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</si>
  <si>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</si>
  <si>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</si>
  <si>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</si>
  <si>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</si>
  <si>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</si>
  <si>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</si>
  <si>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</si>
  <si>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</si>
  <si>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</si>
  <si>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</si>
  <si>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</si>
  <si>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</si>
  <si>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</si>
  <si>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</si>
  <si>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</si>
  <si>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</si>
  <si>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</si>
  <si>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</si>
  <si>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</si>
  <si>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</si>
  <si>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</si>
  <si>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</si>
  <si>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</si>
  <si>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</si>
  <si>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</si>
  <si>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</si>
  <si>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</si>
  <si>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</si>
  <si>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</si>
  <si>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</si>
  <si>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</si>
  <si>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</si>
  <si>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</si>
  <si>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</si>
  <si>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</si>
  <si>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</si>
  <si>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</si>
  <si>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</si>
  <si>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</si>
  <si>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</si>
  <si>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</si>
  <si>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</si>
  <si>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</si>
  <si>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</si>
  <si>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</si>
  <si>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</si>
  <si>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</si>
  <si>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</si>
  <si>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</si>
  <si>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</si>
  <si>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</si>
  <si>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</si>
  <si>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</si>
  <si>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</si>
  <si>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</si>
  <si>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</si>
  <si>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</si>
  <si>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</si>
  <si>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</si>
  <si>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</si>
  <si>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</si>
  <si>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</si>
  <si>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</si>
  <si>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</si>
  <si>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</si>
  <si>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</si>
  <si>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</si>
  <si>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</si>
  <si>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</si>
  <si>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</si>
  <si>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</si>
  <si>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</si>
  <si>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</si>
  <si>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</si>
  <si>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</si>
  <si>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</si>
  <si>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</si>
  <si>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</si>
  <si>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</si>
  <si>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</si>
  <si>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</si>
  <si>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</si>
  <si>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</si>
  <si>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</si>
  <si>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</si>
  <si>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</si>
  <si>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</si>
  <si>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</si>
  <si>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</si>
  <si>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</si>
  <si>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</si>
  <si>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</si>
  <si>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</si>
  <si>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</si>
  <si>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</si>
  <si>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</si>
  <si>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</si>
  <si>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</si>
  <si>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</si>
  <si>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</si>
  <si>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</si>
  <si>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</si>
  <si>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</si>
  <si>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</si>
  <si>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</si>
  <si>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</si>
  <si>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</si>
  <si>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</si>
  <si>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</si>
  <si>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</si>
  <si>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</si>
  <si>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</si>
  <si>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</si>
  <si>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</si>
  <si>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</si>
  <si>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</si>
  <si>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</si>
  <si>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</si>
  <si>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</si>
  <si>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</si>
  <si>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</si>
  <si>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</si>
  <si>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</si>
  <si>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</si>
  <si>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</si>
  <si>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</si>
  <si>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</si>
  <si>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</si>
  <si>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</si>
  <si>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</si>
  <si>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</si>
  <si>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</si>
  <si>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</si>
  <si>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</si>
  <si>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</si>
  <si>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</si>
  <si>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</si>
  <si>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</si>
  <si>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</si>
  <si>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</si>
  <si>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</si>
  <si>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</si>
  <si>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</si>
  <si>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</si>
  <si>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</si>
  <si>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</si>
  <si>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</si>
  <si>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</si>
  <si>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</si>
  <si>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</si>
  <si>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</si>
  <si>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</si>
  <si>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</si>
  <si>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</si>
  <si>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</si>
  <si>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</si>
  <si>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</si>
  <si>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</si>
  <si>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</si>
  <si>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</si>
  <si>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</si>
  <si>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</si>
  <si>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</si>
  <si>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</si>
  <si>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</si>
  <si>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</si>
  <si>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</si>
  <si>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</si>
  <si>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</si>
  <si>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</si>
  <si>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</si>
  <si>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</si>
  <si>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</si>
  <si>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</si>
  <si>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</si>
  <si>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</si>
  <si>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</si>
  <si>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</si>
  <si>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</si>
  <si>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</si>
  <si>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</si>
  <si>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</si>
  <si>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</si>
  <si>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</si>
  <si>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</si>
  <si>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</si>
  <si>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</si>
  <si>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</si>
  <si>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</si>
  <si>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</si>
  <si>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</si>
  <si>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</si>
  <si>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</si>
  <si>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</si>
  <si>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</si>
  <si>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</si>
  <si>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</si>
  <si>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</si>
  <si>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</si>
  <si>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</si>
  <si>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</si>
  <si>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</si>
  <si>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</si>
  <si>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</si>
  <si>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</si>
  <si>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</si>
  <si>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</si>
  <si>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</si>
  <si>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</si>
  <si>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</si>
  <si>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</si>
  <si>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</si>
  <si>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</si>
  <si>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</si>
  <si>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</si>
  <si>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</si>
  <si>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</si>
  <si>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</si>
  <si>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</si>
  <si>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</si>
  <si>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</si>
  <si>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</si>
  <si>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</si>
  <si>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</si>
  <si>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</si>
  <si>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</si>
  <si>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</si>
  <si>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</si>
  <si>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</si>
  <si>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</si>
  <si>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</si>
  <si>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</si>
  <si>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</si>
  <si>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</si>
  <si>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</si>
  <si>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</si>
  <si>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</si>
  <si>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</si>
  <si>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</si>
  <si>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</si>
  <si>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</si>
  <si>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</si>
  <si>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</si>
  <si>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</si>
  <si>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</si>
  <si>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</si>
  <si>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</si>
  <si>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</si>
  <si>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</si>
  <si>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</si>
  <si>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</si>
  <si>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</si>
  <si>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</si>
  <si>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</si>
  <si>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</si>
  <si>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</si>
  <si>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</si>
  <si>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</si>
  <si>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</si>
  <si>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</si>
  <si>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</si>
  <si>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</si>
  <si>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</si>
  <si>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</si>
  <si>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</si>
  <si>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</si>
  <si>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</si>
  <si>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</si>
  <si>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</si>
  <si>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</si>
  <si>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</si>
  <si>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</si>
  <si>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</si>
  <si>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</si>
  <si>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</si>
  <si>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</si>
  <si>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</si>
  <si>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</si>
  <si>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</si>
  <si>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</si>
  <si>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</si>
  <si>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</si>
  <si>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</si>
  <si>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</si>
  <si>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</si>
  <si>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</si>
  <si>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</si>
  <si>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</si>
  <si>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</si>
  <si>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</si>
  <si>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</si>
  <si>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</si>
  <si>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</si>
  <si>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</si>
  <si>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</si>
  <si>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</si>
  <si>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</si>
  <si>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</si>
  <si>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</si>
  <si>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</si>
  <si>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</si>
  <si>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</si>
  <si>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</si>
  <si>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</si>
  <si>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</si>
  <si>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</si>
  <si>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</si>
  <si>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</si>
  <si>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</si>
  <si>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</si>
  <si>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</si>
  <si>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</si>
  <si>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</si>
  <si>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</si>
  <si>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</si>
  <si>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</si>
  <si>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</si>
  <si>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</si>
  <si>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</si>
  <si>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</si>
  <si>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</si>
  <si>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</si>
  <si>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</si>
  <si>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</si>
  <si>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</si>
  <si>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</si>
  <si>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</si>
  <si>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</si>
  <si>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</si>
  <si>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</si>
  <si>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</si>
  <si>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</si>
  <si>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</si>
  <si>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</si>
  <si>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</si>
  <si>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</si>
  <si>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</si>
  <si>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</si>
  <si>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</si>
  <si>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</si>
  <si>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</si>
  <si>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</si>
  <si>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</si>
  <si>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</si>
  <si>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</si>
  <si>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</si>
  <si>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</si>
  <si>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</si>
  <si>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</si>
  <si>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</si>
  <si>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</si>
  <si>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</si>
  <si>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</si>
  <si>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</si>
  <si>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</si>
  <si>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</si>
  <si>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</si>
  <si>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</si>
  <si>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</si>
  <si>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</si>
  <si>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</si>
  <si>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</si>
  <si>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</si>
  <si>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</si>
  <si>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</si>
  <si>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</si>
  <si>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</si>
  <si>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</si>
  <si>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</si>
  <si>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</si>
  <si>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</si>
  <si>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</si>
  <si>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</si>
  <si>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</si>
  <si>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</si>
  <si>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</si>
  <si>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</si>
  <si>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</si>
  <si>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</si>
  <si>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</si>
  <si>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</si>
  <si>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</si>
  <si>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</si>
  <si>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</si>
  <si>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</si>
  <si>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</si>
  <si>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</si>
  <si>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</si>
  <si>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</si>
  <si>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</si>
  <si>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</si>
  <si>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</si>
  <si>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</si>
  <si>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</si>
  <si>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</si>
  <si>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</si>
  <si>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</si>
  <si>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</si>
  <si>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</si>
  <si>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</si>
  <si>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</si>
  <si>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</si>
  <si>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</si>
  <si>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</si>
  <si>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</si>
  <si>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</si>
  <si>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</si>
  <si>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</si>
  <si>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</si>
  <si>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</si>
  <si>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</si>
  <si>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</si>
  <si>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</si>
  <si>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</si>
  <si>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</si>
  <si>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</si>
  <si>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</si>
  <si>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</si>
  <si>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</si>
  <si>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</si>
  <si>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</si>
  <si>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</si>
  <si>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</si>
  <si>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</si>
  <si>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</si>
  <si>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</si>
  <si>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</si>
  <si>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</si>
  <si>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</si>
  <si>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</si>
  <si>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</si>
  <si>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</si>
  <si>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</si>
  <si>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</si>
  <si>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</si>
  <si>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</si>
  <si>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</si>
  <si>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</si>
  <si>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</si>
  <si>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</si>
  <si>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</si>
  <si>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</si>
  <si>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</si>
  <si>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</si>
  <si>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</si>
  <si>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</si>
  <si>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</si>
  <si>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</si>
  <si>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</si>
  <si>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</si>
  <si>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</si>
  <si>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</si>
  <si>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</si>
  <si>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</si>
  <si>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</si>
  <si>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</si>
  <si>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</si>
  <si>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</si>
  <si>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</si>
  <si>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</si>
  <si>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</si>
  <si>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</si>
  <si>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</si>
  <si>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</si>
  <si>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</si>
  <si>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</si>
  <si>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</si>
  <si>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</si>
  <si>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</si>
  <si>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</si>
  <si>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</si>
  <si>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</si>
  <si>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</si>
  <si>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</si>
  <si>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</si>
  <si>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</si>
  <si>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</si>
  <si>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</si>
  <si>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</si>
  <si>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</si>
  <si>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</si>
  <si>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</si>
  <si>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</si>
  <si>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</si>
  <si>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</si>
  <si>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</si>
  <si>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</si>
  <si>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</si>
  <si>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</si>
  <si>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</si>
  <si>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</si>
  <si>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</si>
  <si>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</si>
  <si>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</si>
  <si>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</si>
  <si>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</si>
  <si>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</si>
  <si>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</si>
  <si>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</si>
  <si>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</si>
  <si>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</si>
  <si>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</si>
  <si>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</si>
  <si>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</si>
  <si>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</si>
  <si>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</si>
  <si>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</si>
  <si>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</si>
  <si>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</si>
  <si>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</si>
  <si>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</si>
  <si>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</si>
  <si>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</si>
  <si>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</si>
  <si>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</si>
  <si>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</si>
  <si>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</si>
  <si>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</si>
  <si>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</si>
  <si>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</si>
  <si>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</si>
  <si>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</si>
  <si>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</si>
  <si>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</si>
  <si>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</si>
  <si>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</si>
  <si>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</si>
  <si>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</si>
  <si>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</si>
  <si>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</si>
  <si>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</si>
  <si>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</si>
  <si>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</si>
  <si>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</si>
  <si>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</si>
  <si>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</si>
  <si>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</si>
  <si>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</si>
  <si>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</si>
  <si>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</si>
  <si>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</si>
  <si>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</si>
  <si>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</si>
  <si>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</si>
  <si>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</si>
  <si>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</si>
  <si>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</si>
  <si>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</si>
  <si>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</si>
  <si>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</si>
  <si>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</si>
  <si>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</si>
  <si>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</si>
  <si>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</si>
  <si>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</si>
  <si>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</si>
  <si>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</si>
  <si>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</si>
  <si>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</si>
  <si>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</si>
  <si>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</si>
  <si>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</si>
  <si>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</si>
  <si>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</si>
  <si>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</si>
  <si>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</si>
  <si>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</si>
  <si>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</si>
  <si>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</si>
  <si>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</si>
  <si>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</si>
  <si>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</si>
  <si>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</si>
  <si>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</si>
  <si>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</si>
  <si>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</si>
  <si>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</si>
  <si>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</si>
  <si>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</si>
  <si>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</si>
  <si>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</si>
  <si>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</si>
  <si>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</si>
  <si>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</si>
  <si>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</si>
  <si>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</si>
  <si>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</si>
  <si>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</si>
  <si>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</si>
  <si>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</si>
  <si>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</si>
  <si>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</si>
  <si>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</si>
  <si>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</si>
  <si>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</si>
  <si>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</si>
  <si>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</si>
  <si>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</si>
  <si>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</si>
  <si>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</si>
  <si>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</si>
  <si>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</si>
  <si>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</si>
  <si>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</si>
  <si>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</si>
  <si>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</si>
  <si>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</si>
  <si>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</si>
  <si>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</si>
  <si>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</si>
  <si>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</si>
  <si>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</si>
  <si>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</si>
  <si>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</si>
  <si>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</si>
  <si>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</si>
  <si>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</si>
  <si>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</si>
  <si>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</si>
  <si>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</si>
  <si>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</si>
  <si>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</si>
  <si>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</si>
  <si>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</si>
  <si>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</si>
  <si>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</si>
  <si>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</si>
  <si>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</si>
  <si>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</si>
  <si>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</si>
  <si>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</si>
  <si>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</si>
  <si>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</si>
  <si>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</si>
  <si>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</si>
  <si>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</si>
  <si>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</si>
  <si>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</si>
  <si>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</si>
  <si>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</si>
  <si>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</si>
  <si>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</si>
  <si>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</si>
  <si>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</si>
  <si>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</si>
  <si>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</si>
  <si>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</si>
  <si>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</si>
  <si>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</si>
  <si>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</si>
  <si>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</si>
  <si>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</si>
  <si>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</si>
  <si>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</si>
  <si>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</si>
  <si>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</si>
  <si>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</si>
  <si>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</si>
  <si>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</si>
  <si>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</si>
  <si>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</si>
  <si>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</si>
  <si>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</si>
  <si>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</si>
  <si>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</si>
  <si>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</si>
  <si>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</si>
  <si>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</si>
  <si>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</si>
  <si>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</si>
  <si>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</si>
  <si>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</si>
  <si>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</si>
  <si>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</si>
  <si>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</si>
  <si>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</si>
  <si>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</si>
  <si>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</si>
  <si>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</si>
  <si>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</si>
  <si>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</si>
  <si>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</si>
  <si>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</si>
  <si>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</si>
  <si>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</si>
  <si>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</si>
  <si>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</si>
  <si>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</si>
  <si>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</si>
  <si>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</si>
  <si>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</si>
  <si>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</si>
  <si>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</si>
  <si>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</si>
  <si>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</si>
  <si>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</si>
  <si>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</si>
  <si>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</si>
  <si>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</si>
  <si>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</si>
  <si>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</si>
  <si>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</si>
  <si>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</si>
  <si>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</si>
  <si>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</si>
  <si>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</si>
  <si>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</si>
  <si>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</si>
  <si>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</si>
  <si>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</si>
  <si>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</si>
  <si>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</si>
  <si>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</si>
  <si>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</si>
  <si>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</si>
  <si>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</si>
  <si>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</si>
  <si>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</si>
  <si>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</si>
  <si>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</si>
  <si>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</si>
  <si>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</si>
  <si>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</si>
  <si>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</si>
  <si>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</si>
  <si>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</si>
  <si>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</si>
  <si>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</si>
  <si>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</si>
  <si>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</si>
  <si>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</si>
  <si>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</si>
  <si>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</si>
  <si>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</si>
  <si>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</si>
  <si>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</si>
  <si>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</si>
  <si>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</si>
  <si>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</si>
  <si>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</si>
  <si>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</si>
  <si>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</si>
  <si>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</si>
  <si>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</si>
  <si>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</si>
  <si>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</si>
  <si>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</si>
  <si>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</si>
  <si>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</si>
  <si>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</si>
  <si>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</si>
  <si>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</si>
  <si>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</si>
  <si>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</si>
  <si>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</si>
  <si>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</si>
  <si>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</si>
  <si>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</si>
  <si>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</si>
  <si>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</si>
  <si>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</si>
  <si>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</si>
  <si>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</si>
  <si>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</si>
  <si>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</si>
  <si>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</si>
  <si>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</si>
  <si>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</si>
  <si>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</si>
  <si>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</si>
  <si>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</si>
  <si>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</si>
  <si>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</si>
  <si>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</si>
  <si>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</si>
  <si>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</si>
  <si>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</si>
  <si>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</si>
  <si>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</si>
  <si>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</si>
  <si>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</si>
  <si>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</si>
  <si>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</si>
  <si>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</si>
  <si>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</si>
  <si>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</si>
  <si>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</si>
  <si>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</si>
  <si>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</si>
  <si>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</si>
  <si>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</si>
  <si>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</si>
  <si>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</si>
  <si>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</si>
  <si>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</si>
  <si>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</si>
  <si>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</si>
  <si>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</si>
  <si>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</si>
  <si>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</si>
  <si>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</si>
  <si>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</si>
  <si>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</si>
  <si>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</si>
  <si>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</si>
  <si>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</si>
  <si>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</si>
  <si>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</si>
  <si>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</si>
  <si>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</si>
  <si>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</si>
  <si>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</si>
  <si>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</si>
  <si>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</si>
  <si>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</si>
  <si>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</si>
  <si>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</si>
  <si>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</si>
  <si>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</si>
  <si>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</si>
  <si>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</si>
  <si>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</si>
  <si>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</si>
  <si>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</si>
  <si>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</si>
  <si>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</si>
  <si>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</si>
  <si>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</si>
  <si>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</si>
  <si>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</si>
  <si>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</si>
  <si>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</si>
  <si>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</si>
  <si>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</si>
  <si>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</si>
  <si>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</si>
  <si>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</si>
  <si>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</si>
  <si>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</si>
  <si>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</si>
  <si>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</si>
  <si>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</si>
  <si>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</si>
  <si>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</si>
  <si>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</si>
  <si>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</si>
  <si>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</si>
  <si>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</si>
  <si>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</si>
  <si>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</si>
  <si>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</si>
  <si>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</si>
  <si>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</si>
  <si>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</si>
  <si>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</si>
  <si>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</si>
  <si>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</si>
  <si>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</si>
  <si>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</si>
  <si>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</si>
  <si>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</si>
  <si>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</si>
  <si>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</si>
  <si>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</si>
  <si>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</si>
  <si>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</si>
  <si>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</si>
  <si>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</si>
  <si>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</si>
  <si>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</si>
  <si>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</si>
  <si>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</si>
  <si>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</si>
  <si>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</si>
  <si>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</si>
  <si>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</si>
  <si>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</si>
  <si>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</si>
  <si>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</si>
  <si>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</si>
  <si>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</si>
  <si>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</si>
  <si>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</si>
  <si>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</si>
  <si>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</si>
  <si>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</si>
  <si>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</si>
  <si>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</si>
  <si>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</si>
  <si>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</si>
  <si>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</si>
  <si>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</si>
  <si>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</si>
  <si>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</si>
  <si>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</si>
  <si>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</si>
  <si>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</si>
  <si>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</si>
  <si>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</si>
  <si>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</si>
  <si>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</si>
  <si>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</si>
  <si>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</si>
  <si>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</si>
  <si>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</si>
  <si>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</si>
  <si>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</si>
  <si>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</si>
  <si>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</si>
  <si>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</si>
  <si>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</si>
  <si>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</si>
  <si>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</si>
  <si>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</si>
  <si>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</si>
  <si>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</si>
  <si>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</si>
  <si>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</si>
  <si>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</si>
  <si>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</si>
  <si>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</si>
  <si>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</si>
  <si>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</si>
  <si>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</si>
  <si>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</si>
  <si>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</si>
  <si>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</si>
  <si>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</si>
  <si>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</si>
  <si>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</si>
  <si>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</si>
  <si>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</si>
  <si>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</si>
  <si>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</si>
  <si>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</si>
  <si>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</si>
  <si>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</si>
  <si>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</si>
  <si>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</si>
  <si>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</si>
  <si>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</si>
  <si>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</si>
  <si>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</si>
  <si>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</si>
  <si>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</si>
  <si>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</si>
  <si>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</si>
  <si>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</si>
  <si>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</si>
  <si>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</si>
  <si>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</si>
  <si>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</si>
  <si>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</si>
  <si>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</si>
  <si>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</si>
  <si>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</si>
  <si>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</si>
  <si>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</si>
  <si>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</si>
  <si>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</si>
  <si>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</si>
  <si>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</si>
  <si>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</si>
  <si>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</si>
  <si>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</si>
  <si>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</si>
  <si>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</si>
  <si>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</si>
  <si>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</si>
  <si>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</si>
  <si>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</si>
  <si>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</si>
  <si>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</si>
  <si>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</si>
  <si>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</si>
  <si>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</si>
  <si>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</si>
  <si>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</si>
  <si>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</si>
  <si>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</si>
  <si>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</si>
  <si>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</si>
  <si>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</si>
  <si>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</si>
  <si>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</si>
  <si>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</si>
  <si>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</si>
  <si>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</si>
  <si>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</si>
  <si>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</si>
  <si>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</si>
  <si>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</si>
  <si>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</si>
  <si>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</si>
  <si>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</si>
  <si>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</si>
  <si>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</si>
  <si>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</si>
  <si>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</si>
  <si>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</si>
  <si>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</si>
  <si>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</si>
  <si>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</si>
  <si>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</si>
  <si>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</si>
  <si>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</si>
  <si>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</si>
  <si>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</si>
  <si>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</si>
  <si>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</si>
  <si>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</si>
  <si>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</si>
  <si>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</si>
  <si>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</si>
  <si>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</si>
  <si>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</si>
  <si>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</si>
  <si>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</si>
  <si>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</si>
  <si>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</si>
  <si>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</si>
  <si>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</si>
  <si>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</si>
  <si>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</si>
  <si>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</si>
  <si>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</si>
  <si>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</si>
  <si>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</si>
  <si>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</si>
  <si>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</si>
  <si>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</si>
  <si>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</si>
  <si>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</si>
  <si>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</si>
  <si>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</si>
  <si>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</si>
  <si>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</si>
  <si>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</si>
  <si>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</si>
  <si>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</si>
  <si>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</si>
  <si>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</si>
  <si>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</si>
  <si>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</si>
  <si>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</si>
  <si>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</si>
  <si>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</si>
  <si>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</si>
  <si>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</si>
  <si>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</si>
  <si>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</si>
  <si>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</si>
  <si>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</si>
  <si>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</si>
  <si>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</si>
  <si>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</si>
  <si>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</si>
  <si>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</si>
  <si>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</si>
  <si>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</si>
  <si>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</si>
  <si>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</si>
  <si>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</si>
  <si>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</si>
  <si>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</si>
  <si>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</si>
  <si>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</si>
  <si>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</si>
  <si>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</si>
  <si>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</si>
  <si>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</si>
  <si>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</si>
  <si>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</si>
  <si>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</si>
  <si>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</si>
  <si>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</si>
  <si>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</si>
  <si>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</si>
  <si>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</si>
  <si>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</si>
  <si>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</si>
  <si>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</si>
  <si>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</si>
  <si>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</si>
  <si>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</si>
  <si>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</si>
  <si>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</si>
  <si>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</si>
  <si>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</si>
  <si>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</si>
  <si>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</si>
  <si>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</si>
  <si>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</si>
  <si>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</si>
  <si>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</si>
  <si>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</si>
  <si>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</si>
  <si>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</si>
  <si>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</si>
  <si>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</si>
  <si>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</si>
  <si>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</si>
  <si>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</si>
  <si>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</si>
  <si>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</si>
  <si>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</si>
  <si>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</si>
  <si>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</si>
  <si>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</si>
  <si>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</si>
  <si>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</si>
  <si>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</si>
  <si>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</si>
  <si>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</si>
  <si>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</si>
  <si>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</si>
  <si>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</si>
  <si>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</si>
  <si>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</si>
  <si>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</si>
  <si>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</si>
  <si>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</si>
  <si>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</si>
  <si>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</si>
  <si>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</si>
  <si>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</si>
  <si>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</si>
  <si>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</si>
  <si>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</si>
  <si>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</si>
  <si>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</si>
  <si>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</si>
  <si>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</si>
  <si>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</si>
  <si>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</si>
  <si>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</si>
  <si>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</si>
  <si>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</si>
  <si>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</si>
  <si>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</si>
  <si>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</si>
  <si>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</si>
  <si>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</si>
  <si>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</si>
  <si>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</si>
  <si>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</si>
  <si>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</si>
  <si>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</si>
  <si>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</si>
  <si>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</si>
  <si>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</si>
  <si>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</si>
  <si>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</si>
  <si>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</si>
  <si>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</si>
  <si>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</si>
  <si>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</si>
  <si>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</si>
  <si>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</si>
  <si>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</si>
  <si>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</si>
  <si>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</si>
  <si>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</si>
  <si>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</si>
  <si>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</si>
  <si>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</si>
  <si>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</si>
  <si>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</si>
  <si>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</si>
  <si>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</si>
  <si>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</si>
  <si>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</si>
  <si>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</si>
  <si>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</si>
  <si>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</si>
  <si>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</si>
  <si>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</si>
  <si>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</si>
  <si>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</si>
  <si>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</si>
  <si>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</si>
  <si>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</si>
  <si>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</si>
  <si>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</si>
  <si>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</si>
  <si>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</si>
  <si>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</si>
  <si>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</si>
  <si>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</si>
  <si>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</si>
  <si>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</si>
  <si>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</si>
  <si>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</si>
  <si>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</si>
  <si>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</si>
  <si>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</si>
  <si>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</si>
  <si>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</si>
  <si>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</si>
  <si>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</si>
  <si>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</si>
  <si>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</si>
  <si>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</si>
  <si>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</si>
  <si>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</si>
  <si>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</si>
  <si>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</si>
  <si>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</si>
  <si>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</si>
  <si>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</si>
  <si>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</si>
  <si>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</si>
  <si>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</si>
  <si>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</si>
  <si>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</si>
  <si>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</si>
  <si>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</si>
  <si>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</si>
  <si>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</si>
  <si>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</si>
  <si>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</si>
  <si>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</si>
  <si>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</si>
  <si>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</si>
  <si>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</si>
  <si>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</si>
  <si>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</si>
  <si>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</si>
  <si>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</si>
  <si>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</si>
  <si>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</si>
  <si>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</si>
  <si>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</si>
  <si>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</si>
  <si>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</si>
  <si>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</si>
  <si>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</si>
  <si>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</si>
  <si>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</si>
  <si>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</si>
  <si>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</si>
  <si>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</si>
  <si>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</si>
  <si>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</si>
  <si>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</si>
  <si>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</si>
  <si>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</si>
  <si>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</si>
  <si>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</si>
  <si>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</si>
  <si>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</si>
  <si>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</si>
  <si>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</si>
  <si>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</si>
  <si>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</si>
  <si>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</si>
  <si>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</si>
  <si>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</si>
  <si>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</si>
  <si>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</si>
  <si>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</si>
  <si>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</si>
  <si>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</si>
  <si>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</si>
  <si>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</si>
  <si>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</si>
  <si>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</si>
  <si>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</si>
  <si>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</si>
  <si>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</si>
  <si>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</si>
  <si>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</si>
  <si>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</si>
  <si>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</si>
  <si>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</si>
  <si>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</si>
  <si>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</si>
  <si>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</si>
  <si>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</si>
  <si>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</si>
  <si>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</si>
  <si>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</si>
  <si>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</si>
  <si>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</si>
  <si>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</si>
  <si>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</si>
  <si>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</si>
  <si>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</si>
  <si>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</si>
  <si>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</si>
  <si>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</si>
  <si>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</si>
  <si>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</si>
  <si>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</si>
  <si>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</si>
  <si>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</si>
  <si>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</si>
  <si>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</si>
  <si>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</si>
  <si>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</si>
  <si>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</si>
  <si>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</si>
  <si>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</si>
  <si>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</si>
  <si>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</si>
  <si>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</si>
  <si>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</si>
  <si>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</si>
  <si>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</si>
  <si>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</si>
  <si>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</si>
  <si>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</si>
  <si>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</si>
  <si>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</si>
  <si>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</si>
  <si>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</si>
  <si>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</si>
  <si>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</si>
  <si>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</si>
  <si>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</si>
  <si>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</si>
  <si>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</si>
  <si>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</si>
  <si>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</si>
  <si>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</si>
  <si>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</si>
  <si>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</si>
  <si>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</si>
  <si>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</si>
  <si>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</si>
  <si>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</si>
  <si>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</si>
  <si>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</si>
  <si>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</si>
  <si>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</si>
  <si>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</si>
  <si>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</si>
  <si>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</si>
  <si>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</si>
  <si>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</si>
  <si>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</si>
  <si>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</si>
  <si>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</si>
  <si>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</si>
  <si>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</si>
  <si>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</si>
  <si>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</si>
  <si>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</si>
  <si>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</si>
  <si>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</si>
  <si>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</si>
  <si>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</si>
  <si>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</si>
  <si>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</si>
  <si>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</si>
  <si>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</si>
  <si>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</si>
  <si>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</si>
  <si>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</si>
  <si>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</si>
  <si>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</si>
  <si>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</si>
  <si>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</si>
  <si>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</si>
  <si>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</si>
  <si>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</si>
  <si>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</si>
  <si>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</si>
  <si>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</si>
  <si>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</si>
  <si>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</si>
  <si>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</si>
  <si>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</si>
  <si>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</si>
  <si>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</si>
  <si>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</si>
  <si>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</si>
  <si>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</si>
  <si>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</si>
  <si>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</si>
  <si>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</si>
  <si>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</si>
  <si>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</si>
  <si>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</si>
  <si>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</si>
  <si>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</si>
  <si>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</si>
  <si>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</si>
  <si>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</si>
  <si>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</si>
  <si>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</si>
  <si>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</si>
  <si>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</si>
  <si>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</si>
  <si>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</si>
  <si>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</si>
  <si>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</si>
  <si>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</si>
  <si>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</si>
  <si>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</si>
  <si>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</si>
  <si>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</si>
  <si>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</si>
  <si>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</si>
  <si>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</si>
  <si>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</si>
  <si>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</si>
  <si>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</si>
  <si>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</si>
  <si>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</si>
  <si>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</si>
  <si>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</si>
  <si>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</si>
  <si>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</si>
  <si>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</si>
  <si>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</si>
  <si>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</si>
  <si>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</si>
  <si>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</si>
  <si>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</si>
  <si>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</si>
  <si>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</si>
  <si>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</si>
  <si>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</si>
  <si>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</si>
  <si>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</si>
  <si>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</si>
  <si>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</si>
  <si>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</si>
  <si>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</si>
  <si>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</si>
  <si>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</si>
  <si>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</si>
  <si>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</si>
  <si>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</si>
  <si>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</si>
  <si>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</si>
  <si>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</si>
  <si>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</si>
  <si>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</si>
  <si>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</si>
  <si>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</si>
  <si>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</si>
  <si>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</si>
  <si>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</si>
  <si>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</si>
  <si>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</si>
  <si>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</si>
  <si>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</si>
  <si>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</si>
  <si>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</si>
  <si>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</si>
  <si>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</si>
  <si>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</si>
  <si>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</si>
  <si>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</si>
  <si>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</si>
  <si>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</si>
  <si>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</si>
  <si>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</si>
  <si>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</si>
  <si>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</si>
  <si>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</si>
  <si>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</si>
  <si>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</si>
  <si>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</si>
  <si>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</si>
  <si>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</si>
  <si>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</si>
  <si>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</si>
  <si>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</si>
  <si>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</si>
  <si>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</si>
  <si>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</si>
  <si>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</si>
  <si>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</si>
  <si>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</si>
  <si>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</si>
  <si>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</si>
  <si>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</si>
  <si>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</si>
  <si>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</si>
  <si>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</si>
  <si>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</si>
  <si>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</si>
  <si>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</si>
  <si>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</si>
  <si>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</si>
  <si>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</si>
  <si>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</si>
  <si>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</si>
  <si>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</si>
  <si>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</si>
  <si>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</si>
  <si>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</si>
  <si>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</si>
  <si>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</si>
  <si>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</si>
  <si>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</si>
  <si>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</si>
  <si>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</si>
  <si>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</si>
  <si>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</si>
  <si>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</si>
  <si>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</si>
  <si>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</si>
  <si>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</si>
  <si>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</si>
  <si>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</si>
  <si>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</si>
  <si>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</si>
  <si>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</si>
  <si>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</si>
  <si>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</si>
  <si>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</si>
  <si>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</si>
  <si>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</si>
  <si>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</si>
  <si>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</si>
  <si>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</si>
  <si>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</si>
  <si>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</si>
  <si>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</si>
  <si>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</si>
  <si>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</si>
  <si>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</si>
  <si>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</si>
  <si>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</si>
  <si>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</si>
  <si>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</si>
  <si>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</si>
  <si>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</si>
  <si>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</si>
  <si>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</si>
  <si>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</si>
  <si>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</si>
  <si>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</si>
  <si>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</si>
  <si>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</si>
  <si>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</si>
  <si>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</si>
  <si>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</si>
  <si>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</si>
  <si>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</si>
  <si>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</si>
  <si>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</si>
  <si>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</si>
  <si>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</si>
  <si>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</si>
  <si>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</si>
  <si>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</si>
  <si>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</si>
  <si>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</si>
  <si>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</si>
  <si>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</si>
  <si>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</si>
  <si>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</si>
  <si>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</si>
  <si>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</si>
  <si>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</si>
  <si>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</si>
  <si>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</si>
  <si>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</si>
  <si>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</si>
  <si>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</si>
  <si>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</si>
  <si>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</si>
  <si>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</si>
  <si>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</si>
  <si>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</si>
  <si>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</si>
  <si>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</si>
  <si>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</si>
  <si>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</si>
  <si>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</si>
  <si>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</si>
  <si>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</si>
  <si>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</si>
  <si>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</si>
  <si>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</si>
  <si>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</si>
  <si>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</si>
  <si>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</si>
  <si>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</si>
  <si>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</si>
  <si>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</si>
  <si>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</si>
  <si>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</si>
  <si>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</si>
  <si>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</si>
  <si>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</si>
  <si>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</si>
  <si>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</si>
  <si>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</si>
  <si>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</si>
  <si>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</si>
  <si>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</si>
  <si>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</si>
  <si>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</si>
  <si>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</si>
  <si>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</si>
  <si>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</si>
  <si>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</si>
  <si>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</si>
  <si>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</si>
  <si>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</si>
  <si>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</si>
  <si>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</si>
  <si>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</si>
  <si>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</si>
  <si>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</si>
  <si>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</si>
  <si>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</si>
  <si>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</si>
  <si>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</si>
  <si>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</si>
  <si>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</si>
  <si>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</si>
  <si>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</si>
  <si>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</si>
  <si>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</si>
  <si>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</si>
  <si>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</si>
  <si>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</si>
  <si>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</si>
  <si>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</si>
  <si>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</si>
  <si>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</si>
  <si>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</si>
  <si>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</si>
  <si>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</si>
  <si>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</si>
  <si>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</si>
  <si>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</si>
  <si>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</si>
  <si>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</si>
  <si>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</si>
  <si>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</si>
  <si>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</si>
  <si>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</si>
  <si>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</si>
  <si>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</si>
  <si>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</si>
  <si>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</si>
  <si>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</si>
  <si>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</si>
  <si>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</si>
  <si>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</si>
  <si>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</si>
  <si>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</si>
  <si>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</si>
  <si>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</si>
  <si>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</si>
  <si>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</si>
  <si>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</si>
  <si>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</si>
  <si>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</si>
  <si>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</si>
  <si>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</si>
  <si>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</si>
  <si>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</si>
  <si>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</si>
  <si>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</si>
  <si>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</si>
  <si>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</si>
  <si>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</si>
  <si>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</si>
  <si>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</si>
  <si>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</si>
  <si>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</si>
  <si>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</si>
  <si>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</si>
  <si>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</si>
  <si>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</si>
  <si>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</si>
  <si>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</si>
  <si>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</si>
  <si>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</si>
  <si>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</si>
  <si>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</si>
  <si>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</si>
  <si>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</si>
  <si>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</si>
  <si>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</si>
  <si>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</si>
  <si>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</si>
  <si>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</si>
  <si>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</si>
  <si>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</si>
  <si>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</si>
  <si>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</si>
  <si>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</si>
  <si>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</si>
  <si>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</si>
  <si>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</si>
  <si>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</si>
  <si>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</si>
  <si>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</si>
  <si>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</si>
  <si>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</si>
  <si>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</si>
  <si>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</si>
  <si>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</si>
  <si>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</si>
  <si>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</si>
  <si>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</si>
  <si>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</si>
  <si>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</si>
  <si>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</si>
  <si>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</si>
  <si>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</si>
  <si>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</si>
  <si>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</si>
  <si>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</si>
  <si>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</si>
  <si>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</si>
  <si>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</si>
  <si>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</si>
  <si>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</si>
  <si>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</si>
  <si>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</si>
  <si>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</si>
  <si>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</si>
  <si>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</si>
  <si>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</si>
  <si>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</si>
  <si>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</si>
  <si>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</si>
  <si>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</si>
  <si>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</si>
  <si>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</si>
  <si>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</si>
  <si>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</si>
  <si>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</si>
  <si>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</si>
  <si>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</si>
  <si>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</si>
  <si>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</si>
  <si>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</si>
  <si>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</si>
  <si>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</si>
  <si>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</si>
  <si>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</si>
  <si>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</si>
  <si>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</si>
  <si>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</si>
  <si>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</si>
  <si>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</si>
  <si>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</si>
  <si>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</si>
  <si>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</si>
  <si>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</si>
  <si>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</si>
  <si>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</si>
  <si>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</si>
  <si>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</si>
  <si>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</si>
  <si>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</si>
  <si>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</si>
  <si>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</si>
  <si>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</si>
  <si>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</si>
  <si>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</si>
  <si>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</si>
  <si>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</si>
  <si>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</si>
  <si>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</si>
  <si>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</si>
  <si>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</si>
  <si>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</si>
  <si>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</si>
  <si>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</si>
  <si>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</si>
  <si>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</si>
  <si>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</si>
  <si>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</si>
  <si>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</si>
  <si>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</si>
  <si>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</si>
  <si>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</si>
  <si>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</si>
  <si>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</si>
  <si>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</si>
  <si>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</si>
  <si>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</si>
  <si>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</si>
  <si>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</si>
  <si>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</si>
  <si>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</si>
  <si>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</si>
  <si>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</si>
  <si>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</si>
  <si>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</si>
  <si>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</si>
  <si>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</si>
  <si>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</si>
  <si>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</si>
  <si>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</si>
  <si>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</si>
  <si>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</si>
  <si>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</si>
  <si>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</si>
  <si>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</si>
  <si>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</si>
  <si>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</si>
  <si>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</si>
  <si>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</si>
  <si>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</si>
  <si>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</si>
  <si>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</si>
  <si>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</si>
  <si>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</si>
  <si>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</si>
  <si>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</si>
  <si>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</si>
  <si>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</si>
  <si>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</si>
  <si>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</si>
  <si>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</si>
  <si>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</si>
  <si>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</si>
  <si>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</si>
  <si>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</si>
  <si>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</si>
  <si>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</si>
  <si>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</si>
  <si>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</si>
  <si>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</si>
  <si>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</si>
  <si>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</si>
  <si>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</si>
  <si>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</si>
  <si>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</si>
  <si>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</si>
  <si>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</si>
  <si>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</si>
  <si>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</si>
  <si>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</si>
  <si>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</si>
  <si>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</si>
  <si>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</si>
  <si>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</si>
  <si>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</si>
  <si>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</si>
  <si>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</si>
  <si>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</si>
  <si>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</si>
  <si>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</si>
  <si>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</si>
  <si>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</si>
  <si>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</si>
  <si>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</si>
  <si>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</si>
  <si>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</si>
  <si>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</si>
  <si>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</si>
  <si>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</si>
  <si>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</si>
  <si>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</si>
  <si>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</si>
  <si>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</si>
  <si>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</si>
  <si>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</si>
  <si>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</si>
  <si>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</si>
  <si>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</si>
  <si>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</si>
  <si>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</si>
  <si>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</si>
  <si>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</si>
  <si>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</si>
  <si>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</si>
  <si>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</si>
  <si>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</si>
  <si>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</si>
  <si>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</si>
  <si>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</si>
  <si>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</si>
  <si>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</si>
  <si>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</si>
  <si>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</si>
  <si>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</si>
  <si>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</si>
  <si>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</si>
  <si>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</si>
  <si>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</si>
  <si>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</si>
  <si>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</si>
  <si>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</si>
  <si>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</si>
  <si>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</si>
  <si>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</si>
  <si>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</si>
  <si>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</si>
  <si>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</si>
  <si>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</si>
  <si>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</si>
  <si>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</si>
  <si>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</si>
  <si>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</si>
  <si>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</si>
  <si>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</si>
  <si>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</si>
  <si>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</si>
  <si>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</si>
  <si>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</si>
  <si>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</si>
  <si>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</si>
  <si>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</si>
  <si>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</si>
  <si>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</si>
  <si>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</si>
  <si>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</si>
  <si>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</si>
  <si>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</si>
  <si>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</si>
  <si>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</si>
  <si>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</si>
  <si>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</si>
  <si>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</si>
  <si>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</si>
  <si>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</si>
  <si>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</si>
  <si>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</si>
  <si>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</si>
  <si>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</si>
  <si>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</si>
  <si>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</si>
  <si>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</si>
  <si>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</si>
  <si>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</si>
  <si>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</si>
  <si>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</si>
  <si>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</si>
  <si>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</si>
  <si>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</si>
  <si>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</si>
  <si>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</si>
  <si>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</si>
  <si>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</si>
  <si>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</si>
  <si>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</si>
  <si>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</si>
  <si>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</si>
  <si>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</si>
  <si>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</si>
  <si>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</si>
  <si>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</si>
  <si>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</si>
  <si>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</si>
  <si>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</si>
  <si>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</si>
  <si>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</si>
  <si>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</si>
  <si>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</si>
  <si>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</si>
  <si>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</si>
  <si>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</si>
  <si>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</si>
  <si>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</si>
  <si>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</si>
  <si>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</si>
  <si>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</si>
  <si>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</si>
  <si>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</si>
  <si>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</si>
  <si>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</si>
  <si>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</si>
  <si>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</si>
  <si>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</si>
  <si>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</si>
  <si>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</si>
  <si>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</si>
  <si>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</si>
  <si>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</si>
  <si>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</si>
  <si>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</si>
  <si>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</si>
  <si>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</si>
  <si>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</si>
  <si>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</si>
  <si>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</si>
  <si>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</si>
  <si>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</si>
  <si>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</si>
  <si>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</si>
  <si>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</si>
  <si>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</si>
  <si>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</si>
  <si>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</si>
  <si>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</si>
  <si>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</si>
  <si>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</si>
  <si>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</si>
  <si>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</si>
  <si>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</si>
  <si>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</si>
  <si>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</si>
  <si>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</si>
  <si>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</si>
  <si>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</si>
  <si>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</si>
  <si>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</si>
  <si>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</si>
  <si>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</si>
  <si>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</si>
  <si>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</si>
  <si>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</si>
  <si>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</si>
  <si>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</si>
  <si>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</si>
  <si>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</si>
  <si>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</si>
  <si>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</si>
  <si>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</si>
  <si>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</si>
  <si>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</si>
  <si>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</si>
  <si>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</si>
  <si>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</si>
  <si>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</si>
  <si>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</si>
  <si>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</si>
  <si>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</si>
  <si>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</si>
  <si>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</si>
  <si>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</si>
  <si>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</si>
  <si>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</si>
  <si>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</si>
  <si>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</si>
  <si>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</si>
  <si>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</si>
  <si>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</si>
  <si>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</si>
  <si>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</si>
  <si>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</si>
  <si>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</si>
  <si>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</si>
  <si>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</si>
  <si>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</si>
  <si>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</si>
  <si>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</si>
  <si>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</si>
  <si>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</si>
  <si>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</si>
  <si>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</si>
  <si>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</si>
  <si>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</si>
  <si>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</si>
  <si>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</si>
  <si>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</si>
  <si>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</si>
  <si>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</si>
  <si>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</si>
  <si>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</si>
  <si>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</si>
  <si>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</si>
  <si>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</si>
  <si>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</si>
  <si>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</si>
  <si>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</si>
  <si>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</si>
  <si>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</si>
  <si>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</si>
  <si>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</si>
  <si>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</si>
  <si>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</si>
  <si>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</si>
  <si>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</si>
  <si>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</si>
  <si>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</si>
  <si>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</si>
  <si>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</si>
  <si>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</si>
  <si>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</si>
  <si>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</si>
  <si>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</si>
  <si>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</si>
  <si>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</si>
  <si>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</si>
  <si>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</si>
  <si>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</si>
  <si>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</si>
  <si>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</si>
  <si>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</si>
  <si>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</si>
  <si>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</si>
  <si>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</si>
  <si>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</si>
  <si>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</si>
  <si>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</si>
  <si>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</si>
  <si>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</si>
  <si>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</si>
  <si>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</si>
  <si>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</si>
  <si>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</si>
  <si>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</si>
  <si>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</si>
  <si>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</si>
  <si>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</si>
  <si>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</si>
  <si>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</si>
  <si>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</si>
  <si>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</si>
  <si>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</si>
  <si>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</si>
  <si>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</si>
  <si>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</si>
  <si>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</si>
  <si>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</si>
  <si>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</si>
  <si>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</si>
  <si>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</si>
  <si>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</si>
  <si>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</si>
  <si>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</si>
  <si>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</si>
  <si>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</si>
  <si>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</si>
  <si>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</si>
  <si>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</si>
  <si>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</si>
  <si>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</si>
  <si>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</si>
  <si>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</si>
  <si>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</si>
  <si>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</si>
  <si>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</si>
  <si>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</si>
  <si>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</si>
  <si>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</si>
  <si>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</si>
  <si>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</si>
  <si>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</si>
  <si>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</si>
  <si>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</si>
  <si>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</si>
  <si>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</si>
  <si>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</si>
  <si>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</si>
  <si>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</si>
  <si>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</si>
  <si>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</si>
  <si>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</si>
  <si>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</si>
  <si>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</si>
  <si>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</si>
  <si>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</si>
  <si>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</si>
  <si>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</si>
  <si>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</si>
  <si>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</si>
  <si>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</si>
  <si>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</si>
  <si>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</si>
  <si>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</si>
  <si>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</si>
  <si>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</si>
  <si>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</si>
  <si>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</si>
  <si>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</si>
  <si>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</si>
  <si>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</si>
  <si>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</si>
  <si>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</si>
  <si>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</si>
  <si>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</si>
  <si>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</si>
  <si>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</si>
  <si>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</si>
  <si>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</si>
  <si>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</si>
  <si>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</si>
  <si>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</si>
  <si>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</si>
  <si>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</si>
  <si>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</si>
  <si>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</si>
  <si>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</si>
  <si>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</si>
  <si>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</si>
  <si>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</si>
  <si>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</si>
  <si>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</si>
  <si>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</si>
  <si>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</si>
  <si>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</si>
  <si>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</si>
  <si>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</si>
  <si>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</si>
  <si>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</si>
  <si>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</si>
  <si>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</si>
  <si>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</si>
  <si>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</si>
  <si>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</si>
  <si>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</si>
  <si>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</si>
  <si>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</si>
  <si>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</si>
  <si>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</si>
  <si>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</si>
  <si>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</si>
  <si>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</si>
  <si>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</si>
  <si>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</si>
  <si>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</si>
  <si>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</si>
  <si>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</si>
  <si>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</si>
  <si>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</si>
  <si>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</si>
  <si>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</si>
  <si>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</si>
  <si>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</si>
  <si>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</si>
  <si>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</si>
  <si>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</si>
  <si>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</si>
  <si>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</si>
  <si>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</si>
  <si>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</si>
  <si>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</si>
  <si>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</si>
  <si>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</si>
  <si>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</si>
  <si>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</si>
  <si>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</si>
  <si>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</si>
  <si>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</si>
  <si>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</si>
  <si>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</si>
  <si>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</si>
  <si>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</si>
  <si>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</si>
  <si>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</si>
  <si>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</si>
  <si>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</si>
  <si>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</si>
  <si>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</si>
  <si>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</si>
  <si>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</si>
  <si>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</si>
  <si>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</si>
  <si>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</si>
  <si>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</si>
  <si>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</si>
  <si>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</si>
  <si>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</si>
  <si>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</si>
  <si>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</si>
  <si>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</si>
  <si>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</si>
  <si>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</si>
  <si>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</si>
  <si>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</si>
  <si>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</si>
  <si>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</si>
  <si>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</si>
  <si>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</si>
  <si>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</si>
  <si>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</si>
  <si>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</si>
  <si>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</si>
  <si>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</si>
  <si>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</si>
  <si>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</si>
  <si>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</si>
  <si>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</si>
  <si>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</si>
  <si>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</si>
  <si>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</si>
  <si>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</si>
  <si>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</si>
  <si>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</si>
  <si>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</si>
  <si>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</si>
  <si>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</si>
  <si>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</si>
  <si>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</si>
  <si>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</si>
  <si>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</si>
  <si>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</si>
  <si>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</si>
  <si>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</si>
  <si>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</si>
  <si>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</si>
  <si>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</si>
  <si>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</si>
  <si>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</si>
  <si>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</si>
  <si>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</si>
  <si>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</si>
  <si>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</si>
  <si>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</si>
  <si>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</si>
  <si>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</si>
  <si>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</si>
  <si>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</si>
  <si>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</si>
  <si>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</si>
  <si>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</si>
  <si>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</si>
  <si>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</si>
  <si>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</si>
  <si>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</si>
  <si>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</si>
  <si>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</si>
  <si>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</si>
  <si>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</si>
  <si>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</si>
  <si>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</si>
  <si>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</si>
  <si>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</si>
  <si>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</si>
  <si>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</si>
  <si>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</si>
  <si>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</si>
  <si>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</si>
  <si>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</si>
  <si>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</si>
  <si>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</si>
  <si>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</si>
  <si>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</si>
  <si>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</si>
  <si>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</si>
  <si>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</si>
  <si>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</si>
  <si>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</si>
  <si>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</si>
  <si>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</si>
  <si>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</si>
  <si>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</si>
  <si>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</si>
  <si>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</si>
  <si>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</si>
  <si>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</si>
  <si>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</si>
  <si>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</si>
  <si>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</si>
  <si>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</si>
  <si>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</si>
  <si>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</si>
  <si>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</si>
  <si>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</si>
  <si>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</si>
  <si>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</si>
  <si>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</si>
  <si>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</si>
  <si>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</si>
  <si>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</si>
  <si>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</si>
  <si>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</si>
  <si>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</si>
  <si>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</si>
  <si>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</si>
  <si>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</si>
  <si>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</si>
  <si>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</si>
  <si>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</si>
  <si>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</si>
  <si>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</si>
  <si>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</si>
  <si>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</si>
  <si>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</si>
  <si>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</si>
  <si>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</si>
  <si>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</si>
  <si>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</si>
  <si>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</si>
  <si>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</si>
  <si>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</si>
  <si>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</si>
  <si>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</si>
  <si>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</si>
  <si>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</si>
  <si>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</si>
  <si>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</si>
  <si>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</si>
  <si>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</si>
  <si>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</si>
  <si>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</si>
  <si>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</si>
  <si>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</si>
  <si>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</si>
  <si>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</si>
  <si>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</si>
  <si>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</si>
  <si>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</si>
  <si>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</si>
  <si>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</si>
  <si>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</si>
  <si>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</si>
  <si>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</si>
  <si>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</si>
  <si>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</si>
  <si>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</si>
  <si>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</si>
  <si>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</si>
  <si>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</si>
  <si>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</si>
  <si>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</si>
  <si>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</si>
  <si>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</si>
  <si>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</si>
  <si>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</si>
  <si>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</si>
  <si>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</si>
  <si>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</si>
  <si>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</si>
  <si>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</si>
  <si>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</si>
  <si>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</si>
  <si>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</si>
  <si>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</si>
  <si>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</si>
  <si>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</si>
  <si>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</si>
  <si>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</si>
  <si>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</si>
  <si>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</si>
  <si>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</si>
  <si>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</si>
  <si>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</si>
  <si>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</si>
  <si>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</si>
  <si>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</si>
  <si>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</si>
  <si>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</si>
  <si>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</si>
  <si>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</si>
  <si>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</si>
  <si>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</si>
  <si>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</si>
  <si>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</si>
  <si>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</si>
  <si>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</si>
  <si>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</si>
  <si>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</si>
  <si>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</si>
  <si>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</si>
  <si>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</si>
  <si>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</si>
  <si>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</si>
  <si>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</si>
  <si>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</si>
  <si>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</si>
  <si>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</si>
  <si>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</si>
  <si>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</si>
  <si>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</si>
  <si>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</si>
  <si>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</si>
  <si>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</si>
  <si>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</si>
  <si>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</si>
  <si>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</si>
  <si>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</si>
  <si>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</si>
  <si>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</si>
  <si>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</si>
  <si>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</si>
  <si>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</si>
  <si>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</si>
  <si>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</si>
  <si>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</si>
  <si>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</si>
  <si>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</si>
  <si>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</si>
  <si>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</si>
  <si>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</si>
  <si>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</si>
  <si>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</si>
  <si>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</si>
  <si>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</si>
  <si>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</si>
  <si>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</si>
  <si>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</si>
  <si>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</si>
  <si>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</si>
  <si>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</si>
  <si>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</si>
  <si>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</si>
  <si>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</si>
  <si>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</si>
  <si>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</si>
  <si>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</si>
  <si>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</si>
  <si>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</si>
  <si>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</si>
  <si>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</si>
  <si>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</si>
  <si>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</si>
  <si>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</si>
  <si>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</si>
  <si>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</si>
  <si>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</si>
  <si>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</si>
  <si>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</si>
  <si>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</si>
  <si>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</si>
  <si>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</si>
  <si>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</si>
  <si>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</si>
  <si>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</si>
  <si>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</si>
  <si>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</si>
  <si>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</si>
  <si>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</si>
  <si>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</si>
  <si>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</si>
  <si>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</si>
  <si>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</si>
  <si>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</si>
  <si>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</si>
  <si>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</si>
  <si>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</si>
  <si>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</si>
  <si>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</si>
  <si>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</si>
  <si>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</si>
  <si>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</si>
  <si>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</si>
  <si>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</si>
  <si>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</si>
  <si>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</si>
  <si>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</si>
  <si>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</si>
  <si>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</si>
  <si>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</si>
  <si>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</si>
  <si>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</si>
  <si>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</si>
  <si>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</si>
  <si>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</si>
  <si>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</si>
  <si>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</si>
  <si>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</si>
  <si>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</si>
  <si>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</si>
  <si>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</si>
  <si>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</si>
  <si>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</si>
  <si>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</si>
  <si>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</si>
  <si>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</si>
  <si>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</si>
  <si>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</si>
  <si>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</si>
  <si>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</si>
  <si>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</si>
  <si>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</si>
  <si>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</si>
  <si>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</si>
  <si>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</si>
  <si>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</si>
  <si>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</si>
  <si>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</si>
  <si>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</si>
  <si>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</si>
  <si>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</si>
  <si>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</si>
  <si>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</si>
  <si>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</si>
  <si>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</si>
  <si>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</si>
  <si>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</si>
  <si>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</si>
  <si>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</si>
  <si>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</si>
  <si>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</si>
  <si>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</si>
  <si>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</si>
  <si>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</si>
  <si>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</si>
  <si>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</si>
  <si>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</si>
  <si>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</si>
  <si>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</si>
  <si>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</si>
  <si>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</si>
  <si>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</si>
  <si>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</si>
  <si>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</si>
  <si>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</si>
  <si>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</si>
  <si>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</si>
  <si>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</si>
  <si>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</si>
  <si>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</si>
  <si>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</si>
  <si>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</si>
  <si>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</si>
  <si>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</si>
  <si>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</si>
  <si>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</si>
  <si>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</si>
  <si>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</si>
  <si>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</si>
  <si>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</si>
  <si>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</si>
  <si>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</si>
  <si>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</si>
  <si>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</si>
  <si>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</si>
  <si>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</si>
  <si>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</si>
  <si>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</si>
  <si>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</si>
  <si>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</si>
  <si>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</si>
  <si>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</si>
  <si>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</si>
  <si>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</si>
  <si>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</si>
  <si>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</si>
  <si>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</si>
  <si>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</si>
  <si>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</si>
  <si>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</si>
  <si>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</si>
  <si>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</si>
  <si>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</si>
  <si>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</si>
  <si>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</si>
  <si>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</si>
  <si>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</si>
  <si>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</si>
  <si>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</si>
  <si>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</si>
  <si>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</si>
  <si>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</si>
  <si>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</si>
  <si>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</si>
  <si>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</si>
  <si>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</si>
  <si>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</si>
  <si>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</si>
  <si>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</si>
  <si>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</si>
  <si>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</si>
  <si>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</si>
  <si>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</si>
  <si>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</si>
  <si>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</si>
  <si>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</si>
  <si>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</si>
  <si>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</si>
  <si>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</si>
  <si>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</si>
  <si>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</si>
  <si>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</si>
  <si>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</si>
  <si>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</si>
  <si>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</si>
  <si>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</si>
  <si>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</si>
  <si>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</si>
  <si>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</si>
  <si>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</si>
  <si>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</si>
  <si>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</si>
  <si>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</si>
  <si>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</si>
  <si>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</si>
  <si>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</si>
  <si>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</si>
  <si>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</si>
  <si>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</si>
  <si>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</si>
  <si>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</si>
  <si>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</si>
  <si>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</si>
  <si>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</si>
  <si>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</si>
  <si>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</si>
  <si>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</si>
  <si>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</si>
  <si>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</si>
  <si>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</si>
  <si>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</si>
  <si>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</si>
  <si>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</si>
  <si>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</si>
  <si>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</si>
  <si>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</si>
  <si>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</si>
  <si>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</si>
  <si>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</si>
  <si>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</si>
  <si>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</si>
  <si>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</si>
  <si>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</si>
  <si>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</si>
  <si>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</si>
  <si>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</si>
  <si>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</si>
  <si>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</si>
  <si>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</si>
  <si>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</si>
  <si>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</si>
  <si>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</si>
  <si>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</si>
  <si>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</si>
  <si>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</si>
  <si>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</si>
  <si>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</si>
  <si>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</si>
  <si>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</si>
  <si>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</si>
  <si>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</si>
  <si>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</si>
  <si>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</si>
  <si>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</si>
  <si>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</si>
  <si>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</si>
  <si>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</si>
  <si>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</si>
  <si>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</si>
  <si>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</si>
  <si>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</si>
  <si>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</si>
  <si>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</si>
  <si>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</si>
  <si>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</si>
  <si>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</si>
  <si>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</si>
  <si>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</si>
  <si>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</si>
  <si>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</si>
  <si>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</si>
  <si>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</si>
  <si>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</si>
  <si>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</si>
  <si>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</si>
  <si>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</si>
  <si>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</si>
  <si>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</si>
  <si>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</si>
  <si>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</si>
  <si>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</si>
  <si>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</si>
  <si>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</si>
  <si>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</si>
  <si>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</si>
  <si>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</si>
  <si>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</si>
  <si>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</si>
  <si>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</si>
  <si>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</si>
  <si>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</si>
  <si>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</si>
  <si>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</si>
  <si>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</si>
  <si>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</si>
  <si>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</si>
  <si>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</si>
  <si>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</si>
  <si>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</si>
  <si>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</si>
  <si>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</si>
  <si>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</si>
  <si>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</si>
  <si>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</si>
  <si>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</si>
  <si>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</si>
  <si>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</si>
  <si>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</si>
  <si>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</si>
  <si>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</si>
  <si>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</si>
  <si>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</si>
  <si>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</si>
  <si>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</si>
  <si>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</si>
  <si>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</si>
  <si>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</si>
  <si>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</si>
  <si>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</si>
  <si>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</si>
  <si>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</si>
  <si>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</si>
  <si>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</si>
  <si>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</si>
  <si>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</si>
  <si>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</si>
  <si>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</si>
  <si>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</si>
  <si>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</si>
  <si>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</si>
  <si>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</si>
  <si>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</si>
  <si>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</si>
  <si>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</si>
  <si>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</si>
  <si>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</si>
  <si>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</si>
  <si>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</si>
  <si>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</si>
  <si>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</si>
  <si>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</si>
  <si>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</si>
  <si>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</si>
  <si>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</si>
  <si>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</si>
  <si>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</si>
  <si>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</si>
  <si>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</si>
  <si>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</si>
  <si>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</si>
  <si>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</si>
  <si>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</si>
  <si>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</si>
  <si>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</si>
  <si>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</si>
  <si>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</si>
  <si>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</si>
  <si>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</si>
  <si>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</si>
  <si>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</si>
  <si>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</si>
  <si>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</si>
  <si>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</si>
  <si>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</si>
  <si>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</si>
  <si>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</si>
  <si>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</si>
  <si>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</si>
  <si>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</si>
  <si>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</si>
  <si>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</si>
  <si>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</si>
  <si>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</si>
  <si>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</si>
  <si>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</si>
  <si>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</si>
  <si>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</si>
  <si>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</si>
  <si>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</si>
  <si>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</si>
  <si>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</si>
  <si>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</si>
  <si>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</si>
  <si>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</si>
  <si>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</si>
  <si>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</si>
  <si>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</si>
  <si>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</si>
  <si>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</si>
  <si>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</si>
  <si>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</si>
  <si>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</si>
  <si>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</si>
  <si>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</si>
  <si>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</si>
  <si>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</si>
  <si>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</si>
  <si>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</si>
  <si>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</si>
  <si>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</si>
  <si>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</si>
  <si>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</si>
  <si>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</si>
  <si>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</si>
  <si>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</si>
  <si>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</si>
  <si>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</si>
  <si>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</si>
  <si>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</si>
  <si>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</si>
  <si>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</si>
  <si>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</si>
  <si>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</si>
  <si>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</si>
  <si>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</si>
  <si>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</si>
  <si>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</si>
  <si>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</si>
  <si>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</si>
  <si>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</si>
  <si>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</si>
  <si>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</si>
  <si>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</si>
  <si>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</si>
  <si>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</si>
  <si>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</si>
  <si>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</si>
  <si>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</si>
  <si>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</si>
  <si>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</si>
  <si>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</si>
  <si>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</si>
  <si>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</si>
  <si>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</si>
  <si>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</si>
  <si>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</si>
  <si>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</si>
  <si>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</si>
  <si>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</si>
  <si>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</si>
  <si>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</si>
  <si>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</si>
  <si>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</si>
  <si>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</si>
  <si>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</si>
  <si>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</si>
  <si>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</si>
  <si>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</si>
  <si>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</si>
  <si>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</si>
  <si>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</si>
  <si>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</si>
  <si>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</si>
  <si>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</si>
  <si>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</si>
  <si>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</si>
  <si>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</si>
  <si>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</si>
  <si>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</si>
  <si>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</si>
  <si>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</si>
  <si>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</si>
  <si>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</si>
  <si>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</si>
  <si>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</si>
  <si>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</si>
  <si>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</si>
  <si>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</si>
  <si>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</si>
  <si>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</si>
  <si>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</si>
  <si>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</si>
  <si>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</si>
  <si>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</si>
  <si>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</si>
  <si>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</si>
  <si>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</si>
  <si>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</si>
  <si>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</si>
  <si>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</si>
  <si>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</si>
  <si>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</si>
  <si>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</si>
  <si>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</si>
  <si>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</si>
  <si>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</si>
  <si>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</si>
  <si>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</si>
  <si>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</si>
  <si>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</si>
  <si>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</si>
  <si>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</si>
  <si>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</si>
  <si>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</si>
  <si>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</si>
  <si>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</si>
  <si>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</si>
  <si>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</si>
  <si>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</si>
  <si>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</si>
  <si>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</si>
  <si>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</si>
  <si>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</si>
  <si>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</si>
  <si>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</si>
  <si>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</si>
  <si>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</si>
  <si>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</si>
  <si>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</si>
  <si>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</si>
  <si>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</si>
  <si>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</si>
  <si>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</si>
  <si>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</si>
  <si>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</si>
  <si>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</si>
  <si>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</si>
  <si>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</si>
  <si>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</si>
  <si>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</si>
  <si>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</si>
  <si>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</si>
  <si>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</si>
  <si>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</si>
  <si>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</si>
  <si>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</si>
  <si>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</si>
  <si>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</si>
  <si>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</si>
  <si>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</si>
  <si>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</si>
  <si>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</si>
  <si>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</si>
  <si>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</si>
  <si>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</si>
  <si>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</si>
  <si>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</si>
  <si>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</si>
  <si>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</si>
  <si>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</si>
  <si>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</si>
  <si>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</si>
  <si>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</si>
  <si>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</si>
  <si>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</si>
  <si>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</si>
  <si>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</si>
  <si>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</si>
  <si>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</si>
  <si>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</si>
  <si>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</si>
  <si>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</si>
  <si>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</si>
  <si>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</si>
  <si>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</si>
  <si>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</si>
  <si>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</si>
  <si>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</si>
  <si>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</si>
  <si>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</si>
  <si>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</si>
  <si>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</si>
  <si>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</si>
  <si>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</si>
  <si>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</si>
  <si>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</si>
  <si>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</si>
  <si>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</si>
  <si>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</si>
  <si>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</si>
  <si>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</si>
  <si>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</si>
  <si>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</si>
  <si>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</si>
  <si>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</si>
  <si>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</si>
  <si>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</si>
  <si>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</si>
  <si>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</si>
  <si>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</si>
  <si>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</si>
  <si>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</si>
  <si>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</si>
  <si>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</si>
  <si>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</si>
  <si>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</si>
  <si>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</si>
  <si>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</si>
  <si>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</si>
  <si>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</si>
  <si>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</si>
  <si>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</si>
  <si>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</si>
  <si>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</si>
  <si>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</si>
  <si>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</si>
  <si>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</si>
  <si>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</si>
  <si>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</si>
  <si>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</si>
  <si>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</si>
  <si>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</si>
  <si>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</si>
  <si>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</si>
  <si>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</si>
  <si>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</si>
  <si>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</si>
  <si>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</si>
  <si>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</si>
  <si>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</si>
  <si>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</si>
  <si>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</si>
  <si>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</si>
  <si>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</si>
  <si>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</si>
  <si>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</si>
  <si>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</si>
  <si>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</si>
  <si>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</si>
  <si>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</si>
  <si>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</si>
  <si>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</si>
  <si>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</si>
  <si>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</si>
  <si>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</si>
  <si>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</si>
  <si>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</si>
  <si>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</si>
  <si>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</si>
  <si>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</si>
  <si>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</si>
  <si>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</si>
  <si>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</si>
  <si>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</si>
  <si>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</si>
  <si>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</si>
  <si>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</si>
  <si>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</si>
  <si>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</si>
  <si>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</si>
  <si>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</si>
  <si>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</si>
  <si>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</si>
  <si>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</si>
  <si>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</si>
  <si>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</si>
  <si>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</si>
  <si>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</si>
  <si>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</si>
  <si>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</si>
  <si>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</si>
  <si>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</si>
  <si>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</si>
  <si>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</si>
  <si>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</si>
  <si>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</si>
  <si>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</si>
  <si>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</si>
  <si>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</si>
  <si>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</si>
  <si>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</si>
  <si>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</si>
  <si>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</si>
  <si>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</si>
  <si>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</si>
  <si>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</si>
  <si>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</si>
  <si>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</si>
  <si>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</si>
  <si>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</si>
  <si>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</si>
  <si>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</si>
  <si>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</si>
  <si>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</si>
  <si>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</si>
  <si>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</si>
  <si>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</si>
  <si>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</si>
  <si>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</si>
  <si>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</si>
  <si>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</si>
  <si>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</si>
  <si>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</si>
  <si>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</si>
  <si>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</si>
  <si>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</si>
  <si>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</si>
  <si>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</si>
  <si>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</si>
  <si>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</si>
  <si>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</si>
  <si>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</si>
  <si>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</si>
  <si>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</si>
  <si>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</si>
  <si>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</si>
  <si>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</si>
  <si>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</si>
  <si>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</si>
  <si>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</si>
  <si>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</si>
  <si>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</si>
  <si>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</si>
  <si>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</si>
  <si>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</si>
  <si>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</si>
  <si>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</si>
  <si>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</si>
  <si>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</si>
  <si>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</si>
  <si>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</si>
  <si>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</si>
  <si>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</si>
  <si>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</si>
  <si>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</si>
  <si>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</si>
  <si>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</si>
  <si>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</si>
  <si>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</si>
  <si>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</si>
  <si>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</si>
  <si>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</si>
  <si>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</si>
  <si>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</si>
  <si>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</si>
  <si>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</si>
  <si>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</si>
  <si>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</si>
  <si>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</si>
  <si>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</si>
  <si>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</si>
  <si>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</si>
  <si>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</si>
  <si>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</si>
  <si>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</si>
  <si>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</si>
  <si>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</si>
  <si>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</si>
  <si>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</si>
  <si>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</si>
  <si>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</si>
  <si>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</si>
  <si>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</si>
  <si>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</si>
  <si>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</si>
  <si>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</si>
  <si>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</si>
  <si>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</si>
  <si>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</si>
  <si>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</si>
  <si>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</si>
  <si>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</si>
  <si>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</si>
  <si>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</si>
  <si>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</si>
  <si>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</si>
  <si>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</si>
  <si>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</si>
  <si>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</si>
  <si>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</si>
  <si>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</si>
  <si>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</si>
  <si>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</si>
  <si>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</si>
  <si>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</si>
  <si>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</si>
  <si>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</si>
  <si>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</si>
  <si>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</si>
  <si>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</si>
  <si>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</si>
  <si>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</si>
  <si>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</si>
  <si>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</si>
  <si>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</si>
  <si>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</si>
  <si>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</si>
  <si>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</si>
  <si>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</si>
  <si>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</si>
  <si>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</si>
  <si>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</si>
  <si>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</si>
  <si>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</si>
  <si>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</si>
  <si>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</si>
  <si>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</si>
  <si>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</si>
  <si>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</si>
  <si>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</si>
  <si>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</si>
  <si>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</si>
  <si>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</si>
  <si>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</si>
  <si>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</si>
  <si>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</si>
  <si>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</si>
  <si>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</si>
  <si>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</si>
  <si>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</si>
  <si>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</si>
  <si>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</si>
  <si>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</si>
  <si>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</si>
  <si>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</si>
  <si>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</si>
  <si>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</si>
  <si>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</si>
  <si>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</si>
  <si>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</si>
  <si>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</si>
  <si>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</si>
  <si>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</si>
  <si>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</si>
  <si>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</si>
  <si>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</si>
  <si>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</si>
  <si>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</si>
  <si>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</si>
  <si>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</si>
  <si>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</si>
  <si>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</si>
  <si>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</si>
  <si>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</si>
  <si>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</si>
  <si>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</si>
  <si>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</si>
  <si>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</si>
  <si>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</si>
  <si>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</si>
  <si>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</si>
  <si>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</si>
  <si>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</si>
  <si>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</si>
  <si>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</si>
  <si>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</si>
  <si>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</si>
  <si>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</si>
  <si>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</si>
  <si>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</si>
  <si>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</si>
  <si>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</si>
  <si>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</si>
  <si>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</si>
  <si>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</si>
  <si>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</si>
  <si>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</si>
  <si>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</si>
  <si>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</si>
  <si>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</si>
  <si>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</si>
  <si>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</si>
  <si>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</si>
  <si>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</si>
  <si>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</si>
  <si>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</si>
  <si>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</si>
  <si>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</si>
  <si>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</si>
  <si>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</si>
  <si>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</si>
  <si>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</si>
  <si>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</si>
  <si>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</si>
  <si>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</si>
  <si>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</si>
  <si>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</si>
  <si>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</si>
  <si>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</si>
  <si>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</si>
  <si>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</si>
  <si>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</si>
  <si>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</si>
  <si>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</si>
  <si>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</si>
  <si>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</si>
  <si>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</si>
  <si>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</si>
  <si>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</si>
  <si>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</si>
  <si>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</si>
  <si>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</si>
  <si>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</si>
  <si>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</si>
  <si>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</si>
  <si>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</si>
  <si>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</si>
  <si>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</si>
  <si>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</si>
  <si>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</si>
  <si>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</si>
  <si>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</si>
  <si>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</si>
  <si>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</si>
  <si>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</si>
  <si>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</si>
  <si>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</si>
  <si>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</si>
  <si>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</si>
  <si>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</si>
  <si>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</si>
  <si>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</si>
  <si>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</si>
  <si>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</si>
  <si>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</si>
  <si>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</si>
  <si>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</si>
  <si>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</si>
  <si>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</si>
  <si>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</si>
  <si>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</si>
  <si>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</si>
  <si>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</si>
  <si>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</si>
  <si>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</si>
  <si>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</si>
  <si>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</si>
  <si>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</si>
  <si>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</si>
  <si>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</si>
  <si>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</si>
  <si>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</si>
  <si>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</si>
  <si>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</si>
  <si>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</si>
  <si>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</si>
  <si>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</si>
  <si>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</si>
  <si>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</si>
  <si>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</si>
  <si>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</si>
  <si>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</si>
  <si>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</si>
  <si>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</si>
  <si>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</si>
  <si>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</si>
  <si>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</si>
  <si>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</si>
  <si>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</si>
  <si>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</si>
  <si>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</si>
  <si>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</si>
  <si>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</si>
  <si>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</si>
  <si>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</si>
  <si>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</si>
  <si>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</si>
  <si>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</si>
  <si>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</si>
  <si>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</si>
  <si>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</si>
  <si>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</si>
  <si>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</si>
  <si>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</si>
  <si>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</si>
  <si>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</si>
  <si>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</si>
  <si>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</si>
  <si>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</si>
  <si>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</si>
  <si>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</si>
  <si>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</si>
  <si>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</si>
  <si>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</si>
  <si>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</si>
  <si>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</si>
  <si>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</si>
  <si>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</si>
  <si>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</si>
  <si>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</si>
  <si>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</si>
  <si>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</si>
  <si>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</si>
  <si>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</si>
  <si>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</si>
  <si>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</si>
  <si>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</si>
  <si>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</si>
  <si>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</si>
  <si>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</si>
  <si>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</si>
  <si>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</si>
  <si>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</si>
  <si>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</si>
  <si>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</si>
  <si>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</si>
  <si>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</si>
  <si>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</si>
  <si>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</si>
  <si>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</si>
  <si>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</si>
  <si>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</si>
  <si>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</si>
  <si>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</si>
  <si>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</si>
  <si>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</si>
  <si>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</si>
  <si>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</si>
  <si>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</si>
  <si>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</si>
  <si>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</si>
  <si>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</si>
  <si>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</si>
  <si>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</si>
  <si>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</si>
  <si>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</si>
  <si>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</si>
  <si>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</si>
  <si>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</si>
  <si>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</si>
  <si>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</si>
  <si>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</si>
  <si>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</si>
  <si>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</si>
  <si>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</si>
  <si>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</si>
  <si>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</si>
  <si>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</si>
  <si>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</si>
  <si>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</si>
  <si>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</si>
  <si>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</si>
  <si>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</si>
  <si>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</si>
  <si>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</si>
  <si>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</si>
  <si>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</si>
  <si>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</si>
  <si>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</si>
  <si>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</si>
  <si>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</si>
  <si>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</si>
  <si>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</si>
  <si>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</si>
  <si>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</si>
  <si>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</si>
  <si>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</si>
  <si>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</si>
  <si>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</si>
  <si>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</si>
  <si>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</si>
  <si>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</si>
  <si>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</si>
  <si>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</si>
  <si>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</si>
  <si>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</si>
  <si>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</si>
  <si>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</si>
  <si>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</si>
  <si>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</si>
  <si>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</si>
  <si>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</si>
  <si>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</si>
  <si>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</si>
  <si>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</si>
  <si>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</si>
  <si>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</si>
  <si>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</si>
  <si>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</si>
  <si>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</si>
  <si>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</si>
  <si>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</si>
  <si>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</si>
  <si>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</si>
  <si>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</si>
  <si>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</si>
  <si>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</si>
  <si>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</si>
  <si>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</si>
  <si>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</si>
  <si>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</si>
  <si>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</si>
  <si>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</si>
  <si>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</si>
  <si>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</si>
  <si>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</si>
  <si>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</si>
  <si>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</si>
  <si>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</si>
  <si>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</si>
  <si>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</si>
  <si>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</si>
  <si>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</si>
  <si>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</si>
  <si>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</si>
  <si>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</si>
  <si>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</si>
  <si>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</si>
  <si>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</si>
  <si>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</si>
  <si>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</si>
  <si>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</si>
  <si>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</si>
  <si>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</si>
  <si>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</si>
  <si>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</si>
  <si>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</si>
  <si>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</si>
  <si>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</si>
  <si>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</si>
  <si>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</si>
  <si>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</si>
  <si>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</si>
  <si>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</si>
  <si>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</si>
  <si>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</si>
  <si>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</si>
  <si>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</si>
  <si>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</si>
  <si>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</si>
  <si>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</si>
  <si>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</si>
  <si>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</si>
  <si>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</si>
  <si>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</si>
  <si>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</si>
  <si>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</si>
  <si>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</si>
  <si>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</si>
  <si>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</si>
  <si>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</si>
  <si>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</si>
  <si>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</si>
  <si>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</si>
  <si>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</si>
  <si>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</si>
  <si>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</si>
  <si>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</si>
  <si>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</si>
  <si>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</si>
  <si>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</si>
  <si>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</si>
  <si>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</si>
  <si>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</si>
  <si>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</si>
  <si>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</si>
  <si>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</si>
  <si>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</si>
  <si>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</si>
  <si>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</si>
  <si>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</si>
  <si>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</si>
  <si>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</si>
  <si>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</si>
  <si>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</si>
  <si>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</si>
  <si>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</si>
  <si>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</si>
  <si>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</si>
  <si>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</si>
  <si>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</si>
  <si>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</si>
  <si>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</si>
  <si>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</si>
  <si>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</si>
  <si>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</si>
  <si>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</si>
  <si>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</si>
  <si>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</si>
  <si>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</si>
  <si>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</si>
  <si>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</si>
  <si>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</si>
  <si>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</si>
  <si>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</si>
  <si>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</si>
  <si>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</si>
  <si>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</si>
  <si>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</si>
  <si>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</si>
  <si>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</si>
  <si>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</si>
  <si>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</si>
  <si>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</si>
  <si>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</si>
  <si>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</si>
  <si>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</si>
  <si>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</si>
  <si>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</si>
  <si>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</si>
  <si>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</si>
  <si>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</si>
  <si>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</si>
  <si>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</si>
  <si>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</si>
  <si>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</si>
  <si>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</si>
  <si>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</si>
  <si>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</si>
  <si>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</si>
  <si>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</si>
  <si>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</si>
  <si>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</si>
  <si>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</si>
  <si>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</si>
  <si>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</si>
  <si>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</si>
  <si>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</si>
  <si>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</si>
  <si>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</si>
  <si>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</si>
  <si>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</si>
  <si>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</si>
  <si>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</si>
  <si>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</si>
  <si>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</si>
  <si>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</si>
  <si>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</si>
  <si>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</si>
  <si>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</si>
  <si>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</si>
  <si>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</si>
  <si>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</si>
  <si>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</si>
  <si>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</si>
  <si>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</si>
  <si>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</si>
  <si>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</si>
  <si>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</si>
  <si>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</si>
  <si>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</si>
  <si>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</si>
  <si>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</si>
  <si>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</si>
  <si>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</si>
  <si>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</si>
  <si>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</si>
  <si>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</si>
  <si>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</si>
  <si>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</si>
  <si>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</si>
  <si>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</si>
  <si>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</si>
  <si>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</si>
  <si>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</si>
  <si>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</si>
  <si>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</si>
  <si>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</si>
  <si>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</si>
  <si>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</si>
  <si>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</si>
  <si>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</si>
  <si>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</si>
  <si>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</si>
  <si>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</si>
  <si>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</si>
  <si>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</si>
  <si>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</si>
  <si>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</si>
  <si>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</si>
  <si>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</si>
  <si>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</si>
  <si>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</si>
  <si>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</si>
  <si>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</si>
  <si>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</si>
  <si>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</si>
  <si>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</si>
  <si>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</si>
  <si>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</si>
  <si>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</si>
  <si>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</si>
  <si>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</si>
  <si>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</si>
  <si>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</si>
  <si>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</si>
  <si>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</si>
  <si>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</si>
  <si>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</si>
  <si>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</si>
  <si>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</si>
  <si>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</si>
  <si>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</si>
  <si>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</si>
  <si>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</si>
  <si>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</si>
  <si>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</si>
  <si>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</si>
  <si>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</si>
  <si>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</si>
  <si>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</si>
  <si>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</si>
  <si>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</si>
  <si>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</si>
  <si>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</si>
  <si>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</si>
  <si>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</si>
  <si>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</si>
  <si>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</si>
  <si>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</si>
  <si>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</si>
  <si>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</si>
  <si>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</si>
  <si>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</si>
  <si>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</si>
  <si>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</si>
  <si>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</si>
  <si>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</si>
  <si>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</si>
  <si>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</si>
  <si>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</si>
  <si>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</si>
  <si>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</si>
  <si>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</si>
  <si>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</si>
  <si>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</si>
  <si>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</si>
  <si>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</si>
  <si>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</si>
  <si>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</si>
  <si>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</si>
  <si>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</si>
  <si>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</si>
  <si>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</si>
  <si>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</si>
  <si>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</si>
  <si>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</si>
  <si>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</si>
  <si>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</si>
  <si>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</si>
  <si>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</si>
  <si>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</si>
  <si>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</si>
  <si>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</si>
  <si>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</si>
  <si>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</si>
  <si>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</si>
  <si>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</si>
  <si>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</si>
  <si>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</si>
  <si>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</si>
  <si>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</si>
  <si>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</si>
  <si>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</si>
  <si>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</si>
  <si>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</si>
  <si>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</si>
  <si>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</si>
  <si>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</si>
  <si>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</si>
  <si>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</si>
  <si>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</si>
  <si>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</si>
  <si>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</si>
  <si>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</si>
  <si>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</si>
  <si>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</si>
  <si>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</si>
  <si>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</si>
  <si>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</si>
  <si>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</si>
  <si>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</si>
  <si>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</si>
  <si>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</si>
  <si>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</si>
  <si>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</si>
  <si>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</si>
  <si>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</si>
  <si>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</si>
  <si>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</si>
  <si>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</si>
  <si>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</si>
  <si>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</si>
  <si>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</si>
  <si>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</si>
  <si>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</si>
  <si>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</si>
  <si>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</si>
  <si>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</si>
  <si>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</si>
  <si>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</si>
  <si>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</si>
  <si>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</si>
  <si>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</si>
  <si>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</si>
  <si>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</si>
  <si>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</si>
  <si>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</si>
  <si>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</si>
  <si>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</si>
  <si>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</si>
  <si>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</si>
  <si>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</si>
  <si>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</si>
  <si>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</si>
  <si>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</si>
  <si>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</si>
  <si>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</si>
  <si>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</si>
  <si>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</si>
  <si>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</si>
  <si>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</si>
  <si>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</si>
  <si>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</si>
  <si>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</si>
  <si>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</si>
  <si>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</si>
  <si>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</si>
  <si>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</si>
  <si>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</si>
  <si>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</si>
  <si>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</si>
  <si>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</si>
  <si>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</si>
  <si>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</si>
  <si>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</si>
  <si>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</si>
  <si>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</si>
  <si>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</si>
  <si>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</si>
  <si>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</si>
  <si>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</si>
  <si>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</si>
  <si>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</si>
  <si>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</si>
  <si>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</si>
  <si>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</si>
  <si>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</si>
  <si>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</si>
  <si>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</si>
  <si>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</si>
  <si>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</si>
  <si>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</si>
  <si>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</si>
  <si>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</si>
  <si>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</si>
  <si>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</si>
  <si>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</si>
  <si>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</si>
  <si>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</si>
  <si>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</si>
  <si>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</si>
  <si>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</si>
  <si>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</si>
  <si>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</si>
  <si>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</si>
  <si>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</si>
  <si>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</si>
  <si>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</si>
  <si>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</si>
  <si>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</si>
  <si>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</si>
  <si>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</si>
  <si>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</si>
  <si>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</si>
  <si>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</si>
  <si>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</si>
  <si>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</si>
  <si>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</si>
  <si>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</si>
  <si>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</si>
  <si>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</si>
  <si>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</si>
  <si>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</si>
  <si>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</si>
  <si>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</si>
  <si>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</si>
  <si>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</si>
  <si>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</si>
  <si>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</si>
  <si>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</si>
  <si>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</si>
  <si>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</si>
  <si>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</si>
  <si>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</si>
  <si>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</si>
  <si>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</si>
  <si>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</si>
  <si>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</si>
  <si>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</si>
  <si>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</si>
  <si>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</si>
  <si>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</si>
  <si>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</si>
  <si>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</si>
  <si>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</si>
  <si>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</si>
  <si>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</si>
  <si>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</si>
  <si>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</si>
  <si>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</si>
  <si>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</si>
  <si>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</si>
  <si>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</si>
  <si>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</si>
  <si>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</si>
  <si>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</si>
  <si>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</si>
  <si>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</si>
  <si>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</si>
  <si>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</si>
  <si>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</si>
  <si>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</si>
  <si>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</si>
  <si>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</si>
  <si>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</si>
  <si>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</si>
  <si>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</si>
  <si>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</si>
  <si>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</si>
  <si>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</si>
  <si>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</si>
  <si>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</si>
  <si>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</si>
  <si>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</si>
  <si>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</si>
  <si>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</si>
  <si>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</si>
  <si>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</si>
  <si>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</si>
  <si>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</si>
  <si>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</si>
  <si>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</si>
  <si>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</si>
  <si>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</si>
  <si>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</si>
  <si>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</si>
  <si>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</si>
  <si>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</si>
  <si>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</si>
  <si>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</si>
  <si>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</si>
  <si>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</si>
  <si>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</si>
  <si>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</si>
  <si>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</si>
  <si>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</si>
  <si>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</si>
  <si>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</si>
  <si>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</si>
  <si>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</si>
  <si>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</si>
  <si>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</si>
  <si>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</si>
  <si>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</si>
  <si>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</si>
  <si>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</si>
  <si>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</si>
  <si>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</si>
  <si>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</si>
  <si>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</si>
  <si>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</si>
  <si>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</si>
  <si>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</si>
  <si>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</si>
  <si>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</si>
  <si>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</si>
  <si>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</si>
  <si>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</si>
  <si>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</si>
  <si>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</si>
  <si>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</si>
  <si>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</si>
  <si>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</si>
  <si>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</si>
  <si>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</si>
  <si>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</si>
  <si>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</si>
  <si>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</si>
  <si>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</si>
  <si>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</si>
  <si>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</si>
  <si>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</si>
  <si>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</si>
  <si>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</si>
  <si>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</si>
  <si>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</si>
  <si>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</si>
  <si>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</si>
  <si>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</si>
  <si>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</si>
  <si>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</si>
  <si>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</si>
  <si>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</si>
  <si>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</si>
  <si>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</si>
  <si>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</si>
  <si>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</si>
  <si>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</si>
  <si>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</si>
  <si>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</si>
  <si>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</si>
  <si>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</si>
  <si>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</si>
  <si>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</si>
  <si>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</si>
  <si>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</si>
  <si>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</si>
  <si>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</si>
  <si>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</si>
  <si>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</si>
  <si>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</si>
  <si>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</si>
  <si>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</si>
  <si>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</si>
  <si>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</si>
  <si>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</si>
  <si>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</si>
  <si>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</si>
  <si>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</si>
  <si>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</si>
  <si>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</si>
  <si>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</si>
  <si>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</si>
  <si>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</si>
  <si>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</si>
  <si>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</si>
  <si>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</si>
  <si>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</si>
  <si>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</si>
  <si>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</si>
  <si>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</si>
  <si>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</si>
  <si>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</si>
  <si>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</si>
  <si>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</si>
  <si>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</si>
  <si>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</si>
  <si>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</si>
  <si>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</si>
  <si>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</si>
  <si>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</si>
  <si>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</si>
  <si>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</si>
  <si>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</si>
  <si>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</si>
  <si>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</si>
  <si>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</si>
  <si>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</si>
  <si>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</si>
  <si>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</si>
  <si>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</si>
  <si>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</si>
  <si>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</si>
  <si>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</si>
  <si>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</si>
  <si>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</si>
  <si>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</si>
  <si>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</si>
  <si>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</si>
  <si>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</si>
  <si>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</si>
  <si>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</si>
  <si>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</si>
  <si>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</si>
  <si>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</si>
  <si>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</si>
  <si>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</si>
  <si>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</si>
  <si>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</si>
  <si>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</si>
  <si>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</si>
  <si>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</si>
  <si>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</si>
  <si>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</si>
  <si>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</si>
  <si>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</si>
  <si>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</si>
  <si>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</si>
  <si>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</si>
  <si>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</si>
  <si>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</si>
  <si>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</si>
  <si>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</si>
  <si>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</si>
  <si>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</si>
  <si>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</si>
  <si>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</si>
  <si>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</si>
  <si>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</si>
  <si>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</si>
  <si>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</si>
  <si>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</si>
  <si>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</si>
  <si>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</si>
  <si>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</si>
  <si>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</si>
  <si>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</si>
  <si>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</si>
  <si>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</si>
  <si>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</si>
  <si>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</si>
  <si>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</si>
  <si>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</si>
  <si>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</si>
  <si>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</si>
  <si>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</si>
  <si>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</si>
  <si>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</si>
  <si>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</si>
  <si>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</si>
  <si>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</si>
  <si>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</si>
  <si>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</si>
  <si>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</si>
  <si>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</si>
  <si>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</si>
  <si>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</si>
  <si>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</si>
  <si>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</si>
  <si>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</si>
  <si>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</si>
  <si>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</si>
  <si>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</si>
  <si>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</si>
  <si>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</si>
  <si>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</si>
  <si>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</si>
  <si>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</si>
  <si>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</si>
  <si>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</si>
  <si>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</si>
  <si>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</si>
  <si>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</si>
  <si>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</si>
  <si>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</si>
  <si>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</si>
  <si>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</si>
  <si>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</si>
  <si>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</si>
  <si>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</si>
  <si>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</si>
  <si>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</si>
  <si>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</si>
  <si>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</si>
  <si>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</si>
  <si>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</si>
  <si>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</si>
  <si>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</si>
  <si>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</si>
  <si>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</si>
  <si>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</si>
  <si>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</si>
  <si>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</si>
  <si>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</si>
  <si>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</si>
  <si>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</si>
  <si>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</si>
  <si>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</si>
  <si>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</si>
  <si>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</si>
  <si>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</si>
  <si>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</si>
  <si>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</si>
  <si>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</si>
  <si>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</si>
  <si>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</si>
  <si>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</si>
  <si>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</si>
  <si>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</si>
  <si>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</si>
  <si>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</si>
  <si>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</si>
  <si>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</si>
  <si>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</si>
  <si>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</si>
  <si>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</si>
  <si>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</si>
  <si>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</si>
  <si>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</si>
  <si>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</si>
  <si>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</si>
  <si>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</si>
  <si>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</si>
  <si>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</si>
  <si>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</si>
  <si>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</si>
  <si>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</si>
  <si>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</si>
  <si>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</si>
  <si>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</si>
  <si>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</si>
  <si>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</si>
  <si>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</si>
  <si>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</si>
  <si>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</si>
  <si>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</si>
  <si>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</si>
  <si>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</si>
  <si>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</si>
  <si>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</si>
  <si>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</si>
  <si>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</si>
  <si>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</si>
  <si>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</si>
  <si>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</si>
  <si>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</si>
  <si>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</si>
  <si>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</si>
  <si>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</si>
  <si>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</si>
  <si>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</si>
  <si>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</si>
  <si>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</si>
  <si>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</si>
  <si>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</si>
  <si>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</si>
  <si>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</si>
  <si>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</si>
  <si>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</si>
  <si>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</si>
  <si>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</si>
  <si>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</si>
  <si>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</si>
  <si>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</si>
  <si>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</si>
  <si>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</si>
  <si>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</si>
  <si>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</si>
  <si>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</si>
  <si>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</si>
  <si>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</si>
  <si>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</si>
  <si>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</si>
  <si>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</si>
  <si>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</si>
  <si>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</si>
  <si>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</si>
  <si>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</si>
  <si>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</si>
  <si>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</si>
  <si>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</si>
  <si>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</si>
  <si>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</si>
  <si>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</si>
  <si>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</si>
  <si>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</si>
  <si>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</si>
  <si>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</si>
  <si>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</si>
  <si>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</si>
  <si>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</si>
  <si>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</si>
  <si>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</si>
  <si>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</si>
  <si>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</si>
  <si>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</si>
  <si>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</si>
  <si>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</si>
  <si>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</si>
  <si>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</si>
  <si>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</si>
  <si>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</si>
  <si>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</si>
  <si>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</si>
  <si>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</si>
  <si>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</si>
  <si>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</si>
  <si>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</si>
  <si>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</si>
  <si>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</si>
  <si>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</si>
  <si>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</si>
  <si>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</si>
  <si>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</si>
  <si>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</si>
  <si>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</si>
  <si>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</si>
  <si>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</si>
  <si>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</si>
  <si>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</si>
  <si>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</si>
  <si>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</si>
  <si>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</si>
  <si>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</si>
  <si>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</si>
  <si>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</si>
  <si>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</si>
  <si>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</si>
  <si>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</si>
  <si>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</si>
  <si>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</si>
  <si>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</si>
  <si>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</si>
  <si>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</si>
  <si>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</si>
  <si>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</si>
  <si>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</si>
  <si>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</si>
  <si>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</si>
  <si>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</si>
  <si>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</si>
  <si>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</si>
  <si>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</si>
  <si>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</si>
  <si>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</si>
  <si>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</si>
  <si>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</si>
  <si>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</si>
  <si>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</si>
  <si>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</si>
  <si>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</si>
  <si>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</si>
  <si>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</si>
  <si>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</si>
  <si>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</si>
  <si>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</si>
  <si>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</si>
  <si>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</si>
  <si>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</si>
  <si>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</si>
  <si>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</si>
  <si>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</si>
  <si>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</si>
  <si>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</si>
  <si>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</si>
  <si>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</si>
  <si>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</si>
  <si>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</si>
  <si>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</si>
  <si>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</si>
  <si>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</si>
  <si>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</si>
  <si>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</si>
  <si>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</si>
  <si>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</si>
  <si>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</si>
  <si>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</si>
  <si>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</si>
  <si>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</si>
  <si>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</si>
  <si>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</si>
  <si>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</si>
  <si>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</si>
  <si>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</si>
  <si>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</si>
  <si>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</si>
  <si>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</si>
  <si>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</si>
  <si>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</si>
  <si>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</si>
  <si>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</si>
  <si>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</si>
  <si>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</si>
  <si>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</si>
  <si>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</si>
  <si>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</si>
  <si>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</si>
  <si>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</si>
  <si>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</si>
  <si>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</si>
  <si>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</si>
  <si>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</si>
  <si>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</si>
  <si>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</si>
  <si>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</si>
  <si>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</si>
  <si>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</si>
  <si>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</si>
  <si>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</si>
  <si>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</si>
  <si>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</si>
  <si>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</si>
  <si>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</si>
  <si>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</si>
  <si>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</si>
  <si>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</si>
  <si>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</si>
  <si>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</si>
  <si>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</si>
  <si>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</si>
  <si>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</si>
  <si>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</si>
  <si>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</si>
  <si>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</si>
  <si>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</si>
  <si>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</si>
  <si>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</si>
  <si>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</si>
  <si>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</si>
  <si>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</si>
  <si>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</si>
  <si>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</si>
  <si>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</si>
  <si>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</si>
  <si>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</si>
  <si>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</si>
  <si>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</si>
  <si>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</si>
  <si>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</si>
  <si>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</si>
  <si>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</si>
  <si>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</si>
  <si>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</si>
  <si>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</si>
  <si>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</si>
  <si>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</si>
  <si>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</si>
  <si>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</si>
  <si>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</si>
  <si>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</si>
  <si>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</si>
  <si>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</si>
  <si>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</si>
  <si>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</si>
  <si>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</si>
  <si>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</si>
  <si>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</si>
  <si>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</si>
  <si>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</si>
  <si>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</si>
  <si>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</si>
  <si>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</si>
  <si>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</si>
  <si>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</si>
  <si>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</si>
  <si>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</si>
  <si>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</si>
  <si>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</si>
  <si>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</si>
  <si>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</si>
  <si>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</si>
  <si>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</si>
  <si>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</si>
  <si>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</si>
  <si>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</si>
  <si>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</si>
  <si>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</si>
  <si>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</si>
  <si>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</si>
  <si>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</si>
  <si>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</si>
  <si>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</si>
  <si>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</si>
  <si>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</si>
  <si>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</si>
  <si>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</si>
  <si>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</si>
  <si>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</si>
  <si>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</si>
  <si>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</si>
  <si>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</si>
  <si>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</si>
  <si>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</si>
  <si>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</si>
  <si>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</si>
  <si>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</si>
  <si>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</si>
  <si>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</si>
  <si>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</si>
  <si>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</si>
  <si>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</si>
  <si>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</si>
  <si>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</si>
  <si>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</si>
  <si>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</si>
  <si>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</si>
  <si>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</si>
  <si>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</si>
  <si>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</si>
  <si>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</si>
  <si>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</si>
  <si>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</si>
  <si>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</si>
  <si>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</si>
  <si>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</si>
  <si>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</si>
  <si>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</si>
  <si>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</si>
  <si>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</si>
  <si>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</si>
  <si>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</si>
  <si>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</si>
  <si>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</si>
  <si>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</si>
  <si>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</si>
  <si>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</si>
  <si>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</si>
  <si>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</si>
  <si>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</si>
  <si>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</si>
  <si>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</si>
  <si>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</si>
  <si>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</si>
  <si>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</si>
  <si>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</si>
  <si>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</si>
  <si>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</si>
  <si>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</si>
  <si>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</si>
  <si>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</si>
  <si>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</si>
  <si>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</si>
  <si>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</si>
  <si>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</si>
  <si>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</si>
  <si>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</si>
  <si>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</si>
  <si>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</si>
  <si>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</si>
  <si>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</si>
  <si>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</si>
  <si>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</si>
  <si>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</si>
  <si>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</si>
  <si>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</si>
  <si>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</si>
  <si>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</si>
  <si>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</si>
  <si>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</si>
  <si>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</si>
  <si>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</si>
  <si>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</si>
  <si>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</si>
  <si>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</si>
  <si>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</si>
  <si>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</si>
  <si>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</si>
  <si>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</si>
  <si>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</si>
  <si>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</si>
  <si>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</si>
  <si>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</si>
  <si>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</si>
  <si>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</si>
  <si>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</si>
  <si>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</si>
  <si>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</si>
  <si>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</si>
  <si>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</si>
  <si>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</si>
  <si>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</si>
  <si>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</si>
  <si>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</si>
  <si>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</si>
  <si>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</si>
  <si>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</si>
  <si>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</si>
  <si>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</si>
  <si>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</si>
  <si>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</si>
  <si>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</si>
  <si>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</si>
  <si>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</si>
  <si>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</si>
  <si>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</si>
  <si>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</si>
  <si>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</si>
  <si>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</si>
  <si>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</si>
  <si>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</si>
  <si>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</si>
  <si>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</si>
  <si>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</si>
  <si>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</si>
  <si>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</si>
  <si>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</si>
  <si>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</si>
  <si>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</si>
  <si>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</si>
  <si>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</si>
  <si>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</si>
  <si>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</si>
  <si>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</si>
  <si>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</si>
  <si>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</si>
  <si>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</si>
  <si>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</si>
  <si>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</si>
  <si>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</si>
  <si>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</si>
  <si>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</si>
  <si>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</si>
  <si>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</si>
  <si>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</si>
  <si>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</si>
  <si>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</si>
  <si>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</si>
  <si>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</si>
  <si>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</si>
  <si>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</si>
  <si>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</si>
  <si>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</si>
  <si>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</si>
  <si>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</si>
  <si>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</si>
  <si>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</si>
  <si>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</si>
  <si>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</si>
  <si>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</si>
  <si>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</si>
  <si>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</si>
  <si>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</si>
  <si>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</si>
  <si>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</si>
  <si>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</si>
  <si>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</si>
  <si>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</si>
  <si>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</si>
  <si>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</si>
  <si>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</si>
  <si>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</si>
  <si>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</si>
  <si>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</si>
  <si>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</si>
  <si>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</si>
  <si>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</si>
  <si>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</si>
  <si>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</si>
  <si>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</si>
  <si>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</si>
  <si>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</si>
  <si>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</si>
  <si>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</si>
  <si>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</si>
  <si>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</si>
  <si>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</si>
  <si>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</si>
  <si>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</si>
  <si>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</si>
  <si>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</si>
  <si>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</si>
  <si>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</si>
  <si>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</si>
  <si>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</si>
  <si>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</si>
  <si>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</si>
  <si>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</si>
  <si>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</si>
  <si>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</si>
  <si>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</si>
  <si>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</si>
  <si>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</si>
  <si>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</si>
  <si>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</si>
  <si>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</si>
  <si>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</si>
  <si>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</si>
  <si>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</si>
  <si>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</si>
  <si>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</si>
  <si>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</si>
  <si>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</si>
  <si>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</si>
  <si>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</si>
  <si>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</si>
  <si>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</si>
  <si>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</si>
  <si>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</si>
  <si>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</si>
  <si>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</si>
  <si>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</si>
  <si>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</si>
  <si>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</si>
  <si>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</si>
  <si>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</si>
  <si>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</si>
  <si>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</si>
  <si>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</si>
  <si>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</si>
  <si>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</si>
  <si>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</si>
  <si>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</si>
  <si>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</si>
  <si>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</si>
  <si>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</si>
  <si>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</si>
  <si>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</si>
  <si>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</si>
  <si>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</si>
  <si>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</si>
  <si>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</si>
  <si>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</si>
  <si>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</si>
  <si>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</si>
  <si>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</si>
  <si>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</si>
  <si>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</si>
  <si>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</si>
  <si>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</si>
  <si>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</si>
  <si>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</si>
  <si>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</si>
  <si>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</si>
  <si>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</si>
  <si>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</si>
  <si>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</si>
  <si>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</si>
  <si>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</si>
  <si>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</si>
  <si>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</si>
  <si>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</si>
  <si>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</si>
  <si>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</si>
  <si>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</si>
  <si>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</si>
  <si>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</si>
  <si>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</si>
  <si>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</si>
  <si>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</si>
  <si>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</si>
  <si>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</si>
  <si>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</si>
  <si>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</si>
  <si>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</si>
  <si>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</si>
  <si>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</si>
  <si>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</si>
  <si>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</si>
  <si>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</si>
  <si>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</si>
  <si>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</si>
  <si>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</si>
  <si>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</si>
  <si>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</si>
  <si>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</si>
  <si>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</si>
  <si>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</si>
  <si>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</si>
  <si>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</si>
  <si>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</si>
  <si>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</si>
  <si>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</si>
  <si>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</si>
  <si>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</si>
  <si>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</si>
  <si>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</si>
  <si>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</si>
  <si>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</si>
  <si>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</si>
  <si>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</si>
  <si>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</si>
  <si>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</si>
  <si>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</si>
  <si>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</si>
  <si>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</si>
  <si>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</si>
  <si>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</si>
  <si>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</si>
  <si>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</si>
  <si>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</si>
  <si>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</si>
  <si>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</si>
  <si>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</si>
  <si>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</si>
  <si>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</si>
  <si>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</si>
  <si>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</si>
  <si>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</si>
  <si>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</si>
  <si>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</si>
  <si>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</si>
  <si>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</si>
  <si>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</si>
  <si>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</si>
  <si>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</si>
  <si>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</si>
  <si>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</si>
  <si>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</si>
  <si>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</si>
  <si>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</si>
  <si>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</si>
  <si>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</si>
  <si>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</si>
  <si>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</si>
  <si>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</si>
  <si>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</si>
  <si>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</si>
  <si>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</si>
  <si>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</si>
  <si>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</si>
  <si>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</si>
  <si>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</si>
  <si>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</si>
  <si>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</si>
  <si>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</si>
  <si>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</si>
  <si>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</si>
  <si>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</si>
  <si>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</si>
  <si>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</si>
  <si>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</si>
  <si>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</si>
  <si>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</si>
  <si>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</si>
  <si>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</si>
  <si>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</si>
  <si>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</si>
  <si>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</si>
  <si>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</si>
  <si>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</si>
  <si>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</si>
  <si>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</si>
  <si>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</si>
  <si>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</si>
  <si>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</si>
  <si>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</si>
  <si>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</si>
  <si>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</si>
  <si>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</si>
  <si>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</si>
  <si>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</si>
  <si>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</si>
  <si>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</si>
  <si>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</si>
  <si>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</si>
  <si>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</si>
  <si>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</si>
  <si>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</si>
  <si>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</si>
  <si>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</si>
  <si>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</si>
  <si>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</si>
  <si>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</si>
  <si>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</si>
  <si>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</si>
  <si>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</si>
  <si>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</si>
  <si>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</si>
  <si>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</si>
  <si>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</si>
  <si>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</si>
  <si>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</si>
  <si>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</si>
  <si>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</si>
  <si>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</si>
  <si>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</si>
  <si>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</si>
  <si>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</si>
  <si>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</si>
  <si>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</si>
  <si>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</si>
  <si>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</si>
  <si>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</si>
  <si>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</si>
  <si>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</si>
  <si>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</si>
  <si>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</si>
  <si>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</si>
  <si>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</si>
  <si>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</si>
  <si>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</si>
  <si>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</si>
  <si>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</si>
  <si>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</si>
  <si>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</si>
  <si>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</si>
  <si>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</si>
  <si>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</si>
  <si>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</si>
  <si>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</si>
  <si>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</si>
  <si>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</si>
  <si>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</si>
  <si>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</si>
  <si>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</si>
  <si>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</si>
  <si>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</si>
  <si>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</si>
  <si>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</si>
  <si>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</si>
  <si>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</si>
  <si>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</si>
  <si>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</si>
  <si>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</si>
  <si>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</si>
  <si>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</si>
  <si>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</si>
  <si>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</si>
  <si>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</si>
  <si>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</si>
  <si>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</si>
  <si>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</si>
  <si>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</si>
  <si>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</si>
  <si>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</si>
  <si>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</si>
  <si>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</si>
  <si>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</si>
  <si>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</si>
  <si>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</si>
  <si>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</si>
  <si>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</si>
  <si>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</si>
  <si>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</si>
  <si>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</si>
  <si>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</si>
  <si>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</si>
  <si>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</si>
  <si>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</si>
  <si>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</si>
  <si>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</si>
  <si>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</si>
  <si>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</si>
  <si>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</si>
  <si>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</si>
  <si>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</si>
  <si>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</si>
  <si>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</si>
  <si>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</si>
  <si>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</si>
  <si>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</si>
  <si>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</si>
  <si>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</si>
  <si>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</si>
  <si>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</si>
  <si>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</si>
  <si>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</si>
  <si>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</si>
  <si>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</si>
  <si>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</si>
  <si>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</si>
  <si>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</si>
  <si>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</si>
  <si>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</si>
  <si>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</si>
  <si>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</si>
  <si>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</si>
  <si>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</si>
  <si>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</si>
  <si>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</si>
  <si>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</si>
  <si>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</si>
  <si>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</si>
  <si>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</si>
  <si>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</si>
  <si>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</si>
  <si>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</si>
  <si>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</si>
  <si>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</si>
  <si>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</si>
  <si>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</si>
  <si>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</si>
  <si>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</si>
  <si>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</si>
  <si>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</si>
  <si>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</si>
  <si>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</si>
  <si>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</si>
  <si>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</si>
  <si>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</si>
  <si>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</si>
  <si>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</si>
  <si>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</si>
  <si>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</si>
  <si>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</si>
  <si>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</si>
  <si>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</si>
  <si>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</si>
  <si>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</si>
  <si>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</si>
  <si>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</si>
  <si>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</si>
  <si>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</si>
  <si>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</si>
  <si>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</si>
  <si>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</si>
  <si>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</si>
  <si>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</si>
  <si>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</si>
  <si>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</si>
  <si>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</si>
  <si>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</si>
  <si>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</si>
  <si>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</si>
  <si>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</si>
  <si>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</si>
  <si>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</si>
  <si>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</si>
  <si>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</si>
  <si>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</si>
  <si>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</si>
  <si>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</si>
  <si>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</si>
  <si>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</si>
  <si>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</si>
  <si>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</si>
  <si>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</si>
  <si>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</si>
  <si>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</si>
  <si>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</si>
  <si>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</si>
  <si>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</si>
  <si>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</si>
  <si>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</si>
  <si>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</si>
  <si>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</si>
  <si>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</si>
  <si>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</si>
  <si>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</si>
  <si>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</si>
  <si>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</si>
  <si>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</si>
  <si>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</si>
  <si>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</si>
  <si>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</si>
  <si>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</si>
  <si>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</si>
  <si>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</si>
  <si>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</si>
  <si>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</si>
  <si>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</si>
  <si>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</si>
  <si>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</si>
  <si>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</si>
  <si>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</si>
  <si>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</si>
  <si>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</si>
  <si>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</si>
  <si>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</si>
  <si>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</si>
  <si>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</si>
  <si>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</si>
  <si>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</si>
  <si>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</si>
  <si>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</si>
  <si>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</si>
  <si>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</si>
  <si>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</si>
  <si>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</si>
  <si>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</si>
  <si>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</si>
  <si>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</si>
  <si>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</si>
  <si>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</si>
  <si>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</si>
  <si>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</si>
  <si>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</si>
  <si>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</si>
  <si>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</si>
  <si>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</si>
  <si>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</si>
  <si>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</si>
  <si>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</si>
  <si>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</si>
  <si>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</si>
  <si>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</si>
  <si>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</si>
  <si>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</si>
  <si>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</si>
  <si>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</si>
  <si>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</si>
  <si>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</si>
  <si>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</si>
  <si>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</si>
  <si>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</si>
  <si>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</si>
  <si>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</si>
  <si>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</si>
  <si>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</si>
  <si>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</si>
  <si>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</si>
  <si>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</si>
  <si>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</si>
  <si>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</si>
  <si>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</si>
  <si>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</si>
  <si>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</si>
  <si>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</si>
  <si>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</si>
  <si>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</si>
  <si>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</si>
  <si>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</si>
  <si>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</si>
  <si>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</si>
  <si>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</si>
  <si>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</si>
  <si>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</si>
  <si>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</si>
  <si>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</si>
  <si>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</si>
  <si>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</si>
  <si>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</si>
  <si>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</si>
  <si>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</si>
  <si>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</si>
  <si>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</si>
  <si>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</si>
  <si>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</si>
  <si>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</si>
  <si>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</si>
  <si>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</si>
  <si>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</si>
  <si>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</si>
  <si>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</si>
  <si>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</si>
  <si>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</si>
  <si>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</si>
  <si>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</si>
  <si>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</si>
  <si>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</si>
  <si>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</si>
  <si>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</si>
  <si>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</si>
  <si>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</si>
  <si>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</si>
  <si>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</si>
  <si>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</si>
  <si>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</si>
  <si>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</si>
  <si>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</si>
  <si>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</si>
  <si>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</si>
  <si>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</si>
  <si>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</si>
  <si>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</si>
  <si>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</si>
  <si>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</si>
  <si>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</si>
  <si>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</si>
  <si>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</si>
  <si>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</si>
  <si>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</si>
  <si>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</si>
  <si>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</si>
  <si>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</si>
  <si>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</si>
  <si>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</si>
  <si>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</si>
  <si>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</si>
  <si>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</si>
  <si>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</si>
  <si>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</si>
  <si>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</si>
  <si>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</si>
  <si>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</si>
  <si>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</si>
  <si>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</si>
  <si>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</si>
  <si>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</si>
  <si>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</si>
  <si>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</si>
  <si>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</si>
  <si>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</si>
  <si>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</si>
  <si>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</si>
  <si>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</si>
  <si>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</si>
  <si>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</si>
  <si>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</si>
  <si>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</si>
  <si>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</si>
  <si>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</si>
  <si>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</si>
  <si>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</si>
  <si>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</si>
  <si>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</si>
  <si>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</si>
  <si>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</si>
  <si>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</si>
  <si>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</si>
  <si>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</si>
  <si>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</si>
  <si>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</si>
  <si>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</si>
  <si>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</si>
  <si>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</si>
  <si>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</si>
  <si>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</si>
  <si>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</si>
  <si>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</si>
  <si>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</si>
  <si>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</si>
  <si>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</si>
  <si>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</si>
  <si>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</si>
  <si>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</si>
  <si>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</si>
  <si>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</si>
  <si>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</si>
  <si>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</si>
  <si>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</si>
  <si>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</si>
  <si>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</si>
  <si>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</si>
  <si>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</si>
  <si>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</si>
  <si>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</si>
  <si>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</si>
  <si>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</si>
  <si>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</si>
  <si>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</si>
  <si>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</si>
  <si>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</si>
  <si>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</si>
  <si>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</si>
  <si>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</si>
  <si>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</si>
  <si>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</si>
  <si>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</si>
  <si>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</si>
  <si>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</si>
  <si>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</si>
  <si>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</si>
  <si>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</si>
  <si>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</si>
  <si>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</si>
  <si>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</si>
  <si>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</si>
  <si>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</si>
  <si>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</si>
  <si>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</si>
  <si>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</si>
  <si>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</si>
  <si>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</si>
  <si>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</si>
  <si>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</si>
  <si>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</si>
  <si>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</si>
  <si>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</si>
  <si>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</si>
  <si>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</si>
  <si>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</si>
  <si>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</si>
  <si>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</si>
  <si>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</si>
  <si>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</si>
  <si>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</si>
  <si>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</si>
  <si>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</si>
  <si>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</si>
  <si>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</si>
  <si>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</si>
  <si>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</si>
  <si>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</si>
  <si>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</si>
  <si>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</si>
  <si>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</si>
  <si>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</si>
  <si>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</si>
  <si>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</si>
  <si>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</si>
  <si>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</si>
  <si>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</si>
  <si>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</si>
  <si>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</si>
  <si>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</si>
  <si>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</si>
  <si>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</si>
  <si>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</si>
  <si>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</si>
  <si>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</si>
  <si>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</si>
  <si>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</si>
  <si>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</si>
  <si>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</si>
  <si>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</si>
  <si>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</si>
  <si>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</si>
  <si>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</si>
  <si>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</si>
  <si>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</si>
  <si>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</si>
  <si>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</si>
  <si>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</si>
  <si>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</si>
  <si>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</si>
  <si>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</si>
  <si>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</si>
  <si>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</si>
  <si>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</si>
  <si>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</si>
  <si>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</si>
  <si>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</si>
  <si>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</si>
  <si>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</si>
  <si>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</si>
  <si>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</si>
  <si>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</si>
  <si>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</si>
  <si>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</si>
  <si>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</si>
  <si>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</si>
  <si>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</si>
  <si>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</si>
  <si>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</si>
  <si>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</si>
  <si>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</si>
  <si>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</si>
  <si>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</si>
  <si>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</si>
  <si>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</si>
  <si>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</si>
  <si>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</si>
  <si>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</si>
  <si>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</si>
  <si>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</si>
  <si>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</si>
  <si>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</si>
  <si>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</si>
  <si>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</si>
  <si>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</si>
  <si>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</si>
  <si>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</si>
  <si>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</si>
  <si>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</si>
  <si>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</si>
  <si>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</si>
  <si>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</si>
  <si>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</si>
  <si>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</si>
  <si>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</si>
  <si>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</si>
  <si>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</si>
  <si>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</si>
  <si>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</si>
  <si>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</si>
  <si>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</si>
  <si>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</si>
  <si>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</si>
  <si>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</si>
  <si>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</si>
  <si>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</si>
  <si>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</si>
  <si>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</si>
  <si>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</si>
  <si>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</si>
  <si>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</si>
  <si>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</si>
  <si>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</si>
  <si>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</si>
  <si>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</si>
  <si>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</si>
  <si>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</si>
  <si>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</si>
  <si>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</si>
  <si>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</si>
  <si>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</si>
  <si>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</si>
  <si>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</si>
  <si>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</si>
  <si>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</si>
  <si>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</si>
  <si>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</si>
  <si>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</si>
  <si>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</si>
  <si>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</si>
  <si>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</si>
  <si>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</si>
  <si>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</si>
  <si>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</si>
  <si>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</si>
  <si>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</si>
  <si>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</si>
  <si>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</si>
  <si>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</si>
  <si>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</si>
  <si>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</si>
  <si>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</si>
  <si>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</si>
  <si>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</si>
  <si>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</si>
  <si>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</si>
  <si>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</si>
  <si>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</si>
  <si>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</si>
  <si>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</si>
  <si>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</si>
  <si>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</si>
  <si>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</si>
  <si>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</si>
  <si>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</si>
  <si>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</si>
  <si>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</si>
  <si>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</si>
  <si>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</si>
  <si>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</si>
  <si>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</si>
  <si>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</si>
  <si>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</si>
  <si>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</si>
  <si>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</si>
  <si>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</si>
  <si>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</si>
  <si>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</si>
  <si>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</si>
  <si>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</si>
  <si>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</si>
  <si>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</si>
  <si>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</si>
  <si>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</si>
  <si>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</si>
  <si>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</si>
  <si>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</si>
  <si>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</si>
  <si>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</si>
  <si>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</si>
  <si>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</si>
  <si>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</si>
  <si>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</si>
  <si>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</si>
  <si>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</si>
  <si>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</si>
  <si>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</si>
  <si>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</si>
  <si>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</si>
  <si>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</si>
  <si>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</si>
  <si>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</si>
  <si>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</si>
  <si>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</si>
  <si>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</si>
  <si>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</si>
  <si>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</si>
  <si>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</si>
  <si>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</si>
  <si>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</si>
  <si>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</si>
  <si>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</si>
  <si>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</si>
  <si>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</si>
  <si>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</si>
  <si>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</si>
  <si>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</si>
  <si>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</si>
  <si>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</si>
  <si>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</si>
  <si>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</si>
  <si>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</si>
  <si>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</si>
  <si>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</si>
  <si>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</si>
  <si>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</si>
  <si>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</si>
  <si>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</si>
  <si>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</si>
  <si>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</si>
  <si>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</si>
  <si>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</si>
  <si>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</si>
  <si>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</si>
  <si>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</si>
  <si>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</si>
  <si>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</si>
  <si>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</si>
  <si>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</si>
  <si>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</si>
  <si>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</si>
  <si>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</si>
  <si>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</si>
  <si>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</si>
  <si>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</si>
  <si>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</si>
  <si>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</si>
  <si>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</si>
  <si>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</si>
  <si>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</si>
  <si>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</si>
  <si>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</si>
  <si>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</si>
  <si>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</si>
  <si>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</si>
  <si>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</si>
  <si>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</si>
  <si>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</si>
  <si>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</si>
  <si>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</si>
  <si>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</si>
  <si>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</si>
  <si>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</si>
  <si>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</si>
  <si>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</si>
  <si>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</si>
  <si>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</si>
  <si>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</si>
  <si>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</si>
  <si>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</si>
  <si>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</si>
  <si>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</si>
  <si>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</si>
  <si>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</si>
  <si>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</si>
  <si>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</si>
  <si>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</si>
  <si>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</si>
  <si>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</si>
  <si>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</si>
  <si>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</si>
  <si>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</si>
  <si>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</si>
  <si>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</si>
  <si>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</si>
  <si>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</si>
  <si>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</si>
  <si>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</si>
  <si>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</si>
  <si>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</si>
  <si>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</si>
  <si>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</si>
  <si>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</si>
  <si>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</si>
  <si>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</si>
  <si>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</si>
  <si>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</si>
  <si>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</si>
  <si>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</si>
  <si>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</si>
  <si>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</si>
  <si>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</si>
  <si>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</si>
  <si>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</si>
  <si>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</si>
  <si>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</si>
  <si>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</si>
  <si>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</si>
  <si>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</si>
  <si>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</si>
  <si>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</si>
  <si>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</si>
  <si>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</si>
  <si>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</si>
  <si>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</si>
  <si>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</si>
  <si>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</si>
  <si>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</si>
  <si>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</si>
  <si>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</si>
  <si>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</si>
  <si>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</si>
  <si>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</si>
  <si>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</si>
  <si>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</si>
  <si>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</si>
  <si>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</si>
  <si>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</si>
  <si>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</si>
  <si>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</si>
  <si>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</si>
  <si>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</si>
  <si>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</si>
  <si>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</si>
  <si>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</si>
  <si>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</si>
  <si>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</si>
  <si>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</si>
  <si>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</si>
  <si>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</si>
  <si>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</si>
  <si>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</si>
  <si>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</si>
  <si>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</si>
  <si>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</si>
  <si>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</si>
  <si>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</si>
  <si>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</si>
  <si>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</si>
  <si>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</si>
  <si>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</si>
  <si>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</si>
  <si>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</si>
  <si>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</si>
  <si>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</si>
  <si>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</si>
  <si>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</si>
  <si>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</si>
  <si>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</si>
  <si>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</si>
  <si>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</si>
  <si>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</si>
  <si>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</si>
  <si>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</si>
  <si>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</si>
  <si>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</si>
  <si>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</si>
  <si>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</si>
  <si>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</si>
  <si>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</si>
  <si>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</si>
  <si>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</si>
  <si>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</si>
  <si>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</si>
  <si>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</si>
  <si>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</si>
  <si>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</si>
  <si>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</si>
  <si>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</si>
  <si>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</si>
  <si>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</si>
  <si>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</si>
  <si>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</si>
  <si>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</si>
  <si>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</si>
  <si>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</si>
  <si>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</si>
  <si>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</si>
  <si>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</si>
  <si>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</si>
  <si>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</si>
  <si>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</si>
  <si>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</si>
  <si>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</si>
  <si>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</si>
  <si>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</si>
  <si>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</si>
  <si>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</si>
  <si>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</si>
  <si>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</si>
  <si>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</si>
  <si>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</si>
  <si>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</si>
  <si>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</si>
  <si>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</si>
  <si>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</si>
  <si>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</si>
  <si>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</si>
  <si>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</si>
  <si>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</si>
  <si>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</si>
  <si>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</si>
  <si>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</si>
  <si>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</si>
  <si>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</si>
  <si>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</si>
  <si>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</si>
  <si>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</si>
  <si>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</si>
  <si>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</si>
  <si>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</si>
  <si>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</si>
  <si>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</si>
  <si>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</si>
  <si>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</si>
  <si>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</si>
  <si>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</si>
  <si>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</si>
  <si>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</si>
  <si>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</si>
  <si>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</si>
  <si>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</si>
  <si>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</si>
  <si>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</si>
  <si>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</si>
  <si>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</si>
  <si>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</si>
  <si>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</si>
  <si>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</si>
  <si>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</si>
  <si>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</si>
  <si>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</si>
  <si>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</si>
  <si>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</si>
  <si>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</si>
  <si>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</si>
  <si>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</si>
  <si>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</si>
  <si>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</si>
  <si>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</si>
  <si>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</si>
  <si>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</si>
  <si>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</si>
  <si>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</si>
  <si>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</si>
  <si>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</si>
  <si>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</si>
  <si>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</si>
  <si>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</si>
  <si>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</si>
  <si>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</si>
  <si>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</si>
  <si>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</si>
  <si>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</si>
  <si>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</si>
  <si>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</si>
  <si>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</si>
  <si>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</si>
  <si>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</si>
  <si>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</si>
  <si>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</si>
  <si>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</si>
  <si>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</si>
  <si>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</si>
  <si>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</si>
  <si>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</si>
  <si>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</si>
  <si>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</si>
  <si>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</si>
  <si>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</si>
  <si>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</si>
  <si>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</si>
  <si>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</si>
  <si>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</si>
  <si>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</si>
  <si>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</si>
  <si>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</si>
  <si>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</si>
  <si>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</si>
  <si>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</si>
  <si>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</si>
  <si>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</si>
  <si>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</si>
  <si>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</si>
  <si>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</si>
  <si>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</si>
  <si>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</si>
  <si>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</si>
  <si>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</si>
  <si>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</si>
  <si>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</si>
  <si>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</si>
  <si>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</si>
  <si>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</si>
  <si>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</si>
  <si>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</si>
  <si>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</si>
  <si>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</si>
  <si>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</si>
  <si>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</si>
  <si>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</si>
  <si>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</si>
  <si>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</si>
  <si>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</si>
  <si>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</si>
  <si>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</si>
  <si>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</si>
  <si>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</si>
  <si>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</si>
  <si>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</si>
  <si>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</si>
  <si>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</si>
  <si>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</si>
  <si>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</si>
  <si>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</si>
  <si>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</si>
  <si>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</si>
  <si>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</si>
  <si>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</si>
  <si>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</si>
  <si>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</si>
  <si>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</si>
  <si>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</si>
  <si>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</si>
  <si>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</si>
  <si>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</si>
  <si>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</si>
  <si>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</si>
  <si>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</si>
  <si>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</si>
  <si>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</si>
  <si>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</si>
  <si>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</si>
  <si>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</si>
  <si>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</si>
  <si>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</si>
  <si>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</si>
  <si>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</si>
  <si>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</si>
  <si>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</si>
  <si>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</si>
  <si>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</si>
  <si>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</si>
  <si>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</si>
  <si>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</si>
  <si>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</si>
  <si>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</si>
  <si>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</si>
  <si>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</si>
  <si>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</si>
  <si>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</si>
  <si>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</si>
  <si>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</si>
  <si>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</si>
  <si>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</si>
  <si>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</si>
  <si>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</si>
  <si>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</si>
  <si>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</si>
  <si>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</si>
  <si>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</si>
  <si>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</si>
  <si>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</si>
  <si>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</si>
  <si>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</si>
  <si>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</si>
  <si>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</si>
  <si>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</si>
  <si>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</si>
  <si>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</si>
  <si>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</si>
  <si>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</si>
  <si>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</si>
  <si>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</si>
  <si>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</si>
  <si>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</si>
  <si>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</si>
  <si>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</si>
  <si>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</si>
  <si>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</si>
  <si>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</si>
  <si>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</si>
  <si>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</si>
  <si>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</si>
  <si>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</si>
  <si>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</si>
  <si>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</si>
  <si>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</si>
  <si>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</si>
  <si>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</si>
  <si>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</si>
  <si>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</si>
  <si>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</si>
  <si>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</si>
  <si>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</si>
  <si>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</si>
  <si>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</si>
  <si>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</si>
  <si>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</si>
  <si>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</si>
  <si>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</si>
  <si>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</si>
  <si>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</si>
  <si>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</si>
  <si>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</si>
  <si>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</si>
  <si>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</si>
  <si>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</si>
  <si>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</si>
  <si>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</si>
  <si>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</si>
  <si>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</si>
  <si>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</si>
  <si>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</si>
  <si>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</si>
  <si>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</si>
  <si>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</si>
  <si>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</si>
  <si>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</si>
  <si>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</si>
  <si>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</si>
  <si>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</si>
  <si>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</si>
  <si>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</si>
  <si>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</si>
  <si>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</si>
  <si>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</si>
  <si>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</si>
  <si>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</si>
  <si>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</si>
  <si>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</si>
  <si>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</si>
  <si>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</si>
  <si>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</si>
  <si>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</si>
  <si>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</si>
  <si>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</si>
  <si>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</si>
  <si>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</si>
  <si>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</si>
  <si>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</si>
  <si>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</si>
  <si>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</si>
  <si>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</si>
  <si>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</si>
  <si>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</si>
  <si>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</si>
  <si>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</si>
  <si>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</si>
  <si>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</si>
  <si>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</si>
  <si>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</si>
  <si>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</si>
  <si>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</si>
  <si>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</si>
  <si>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</si>
  <si>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</si>
  <si>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</si>
  <si>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</si>
  <si>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</si>
  <si>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</si>
  <si>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</si>
  <si>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</si>
  <si>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</si>
  <si>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</si>
  <si>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</si>
  <si>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</si>
  <si>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</si>
  <si>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</si>
  <si>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</si>
  <si>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</si>
  <si>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</si>
  <si>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</si>
  <si>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</si>
  <si>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</si>
  <si>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</si>
  <si>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</si>
  <si>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</si>
  <si>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</si>
  <si>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</si>
  <si>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</si>
  <si>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</si>
  <si>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</si>
  <si>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</si>
  <si>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</si>
  <si>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</si>
  <si>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</si>
  <si>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</si>
  <si>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</si>
  <si>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</si>
  <si>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</si>
  <si>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</si>
  <si>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</si>
  <si>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</si>
  <si>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</si>
  <si>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</si>
  <si>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</si>
  <si>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</si>
  <si>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</si>
  <si>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</si>
  <si>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</si>
  <si>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</si>
  <si>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</si>
  <si>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</si>
  <si>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</si>
  <si>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</si>
  <si>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</si>
  <si>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</si>
  <si>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</si>
  <si>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</si>
  <si>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</si>
  <si>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</si>
  <si>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</si>
  <si>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</si>
  <si>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</si>
  <si>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</si>
  <si>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</si>
  <si>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</si>
  <si>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</si>
  <si>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</si>
  <si>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</si>
  <si>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</si>
  <si>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</si>
  <si>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</si>
  <si>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</si>
  <si>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</si>
  <si>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</si>
  <si>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</si>
  <si>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</si>
  <si>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</si>
  <si>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</si>
  <si>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</si>
  <si>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</si>
  <si>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</si>
  <si>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</si>
  <si>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</si>
  <si>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</si>
  <si>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</si>
  <si>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</si>
  <si>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</si>
  <si>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</si>
  <si>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</si>
  <si>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</si>
  <si>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</si>
  <si>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</si>
  <si>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</si>
  <si>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</si>
  <si>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</si>
  <si>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</si>
  <si>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</si>
  <si>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</si>
  <si>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</si>
  <si>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</si>
  <si>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</si>
  <si>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</si>
  <si>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</si>
  <si>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</si>
  <si>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</si>
  <si>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</si>
  <si>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</si>
  <si>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</si>
  <si>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</si>
  <si>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</si>
  <si>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</si>
  <si>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</si>
  <si>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</si>
  <si>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</si>
  <si>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</si>
  <si>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</si>
  <si>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</si>
  <si>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</si>
  <si>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</si>
  <si>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</si>
  <si>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</si>
  <si>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</si>
  <si>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</si>
  <si>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</si>
  <si>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</si>
  <si>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</si>
  <si>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</si>
  <si>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</si>
  <si>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</si>
  <si>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</si>
  <si>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</si>
  <si>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</si>
  <si>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</si>
  <si>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</si>
  <si>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</si>
  <si>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</si>
  <si>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</si>
  <si>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</si>
  <si>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</si>
  <si>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</si>
  <si>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</si>
  <si>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</si>
  <si>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</si>
  <si>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</si>
  <si>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</si>
  <si>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</si>
  <si>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</si>
  <si>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</si>
  <si>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</si>
  <si>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</si>
  <si>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</si>
  <si>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</si>
  <si>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</si>
  <si>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</si>
  <si>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</si>
  <si>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</si>
  <si>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</si>
  <si>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</si>
  <si>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</si>
  <si>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</si>
  <si>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</si>
  <si>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</si>
  <si>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</si>
  <si>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</si>
  <si>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</si>
  <si>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</si>
  <si>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</si>
  <si>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</si>
  <si>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</si>
  <si>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</si>
  <si>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</si>
  <si>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</si>
  <si>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</si>
  <si>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</si>
  <si>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</si>
  <si>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</si>
  <si>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</si>
  <si>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</si>
  <si>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</si>
  <si>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</si>
  <si>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</si>
  <si>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</si>
  <si>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</si>
  <si>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</si>
  <si>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</si>
  <si>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</si>
  <si>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</si>
  <si>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</si>
  <si>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</si>
  <si>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</si>
  <si>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</si>
  <si>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</si>
  <si>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</si>
  <si>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</si>
  <si>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</si>
  <si>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</si>
  <si>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</si>
  <si>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</si>
  <si>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</si>
  <si>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</si>
  <si>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</si>
  <si>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</si>
  <si>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</si>
  <si>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</si>
  <si>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</si>
  <si>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</si>
  <si>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</si>
  <si>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</si>
  <si>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</si>
  <si>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</si>
  <si>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</si>
  <si>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</si>
  <si>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</si>
  <si>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</si>
  <si>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</si>
  <si>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</si>
  <si>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</si>
  <si>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</si>
  <si>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</si>
  <si>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</si>
  <si>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</si>
  <si>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</si>
  <si>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</si>
  <si>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</si>
  <si>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</si>
  <si>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</si>
  <si>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</si>
  <si>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</si>
  <si>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</si>
  <si>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</si>
  <si>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</si>
  <si>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</si>
  <si>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</si>
  <si>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</si>
  <si>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</si>
  <si>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</si>
  <si>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</si>
  <si>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</si>
  <si>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</si>
  <si>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</si>
  <si>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</si>
  <si>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</si>
  <si>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</si>
  <si>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</si>
  <si>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</si>
  <si>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</si>
  <si>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</si>
  <si>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</si>
  <si>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</si>
  <si>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</si>
  <si>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</si>
  <si>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</si>
  <si>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</si>
  <si>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</si>
  <si>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</si>
  <si>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</si>
  <si>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</si>
  <si>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</si>
  <si>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</si>
  <si>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</si>
  <si>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</si>
  <si>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</si>
  <si>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</si>
  <si>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</si>
  <si>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</si>
  <si>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</si>
  <si>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</si>
  <si>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</si>
  <si>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</si>
  <si>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</si>
  <si>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</si>
  <si>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</si>
  <si>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</si>
  <si>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</si>
  <si>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</si>
  <si>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</si>
  <si>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</si>
  <si>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</si>
  <si>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</si>
  <si>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</si>
  <si>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</si>
  <si>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</si>
  <si>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</si>
  <si>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</si>
  <si>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</si>
  <si>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</si>
  <si>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</si>
  <si>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</si>
  <si>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</si>
  <si>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</si>
  <si>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</si>
  <si>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</si>
  <si>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</si>
  <si>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</si>
  <si>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</si>
  <si>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</si>
  <si>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</si>
  <si>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</si>
  <si>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</si>
  <si>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</si>
  <si>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</si>
  <si>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</si>
  <si>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</si>
  <si>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</si>
  <si>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</si>
  <si>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</si>
  <si>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</si>
  <si>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</si>
  <si>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</si>
  <si>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</si>
  <si>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</si>
  <si>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</si>
  <si>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</si>
  <si>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</si>
  <si>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</si>
  <si>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</si>
  <si>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</si>
  <si>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</si>
  <si>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</si>
  <si>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</si>
  <si>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</si>
  <si>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</si>
  <si>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</si>
  <si>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</si>
  <si>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</si>
  <si>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</si>
  <si>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</si>
  <si>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</si>
  <si>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</si>
  <si>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</si>
  <si>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</si>
  <si>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</si>
  <si>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</si>
  <si>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</si>
  <si>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</si>
  <si>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</si>
  <si>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</si>
  <si>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</si>
  <si>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</si>
  <si>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</si>
  <si>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</si>
  <si>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</si>
  <si>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</si>
  <si>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</si>
  <si>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</si>
  <si>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</si>
  <si>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</si>
  <si>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</si>
  <si>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</si>
  <si>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</si>
  <si>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</si>
  <si>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</si>
  <si>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</si>
  <si>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</si>
  <si>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</si>
  <si>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</si>
  <si>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</si>
  <si>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</si>
  <si>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</si>
  <si>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</si>
  <si>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</si>
  <si>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</si>
  <si>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</si>
  <si>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</si>
  <si>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</si>
  <si>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</si>
  <si>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</si>
  <si>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</si>
  <si>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</si>
  <si>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</si>
  <si>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</si>
  <si>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</si>
  <si>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</si>
  <si>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</si>
  <si>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</si>
  <si>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</si>
  <si>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</si>
  <si>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</si>
  <si>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</si>
  <si>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</si>
  <si>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</si>
  <si>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</si>
  <si>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</si>
  <si>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</si>
  <si>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</si>
  <si>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</si>
  <si>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</si>
  <si>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</si>
  <si>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</si>
  <si>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</si>
  <si>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</si>
  <si>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</si>
  <si>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</si>
  <si>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</si>
  <si>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</si>
  <si>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</si>
  <si>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</si>
  <si>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</si>
  <si>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</si>
  <si>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</si>
  <si>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</si>
  <si>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</si>
  <si>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</si>
  <si>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</si>
  <si>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</si>
  <si>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</si>
  <si>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</si>
  <si>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</si>
  <si>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</si>
  <si>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</si>
  <si>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</si>
  <si>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</si>
  <si>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</si>
  <si>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</si>
  <si>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</si>
  <si>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</si>
  <si>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</si>
  <si>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</si>
  <si>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</si>
  <si>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</si>
  <si>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</si>
  <si>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</si>
  <si>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</si>
  <si>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</si>
  <si>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</si>
  <si>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</si>
  <si>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</si>
  <si>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</si>
  <si>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</si>
  <si>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</si>
  <si>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</si>
  <si>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</si>
  <si>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</si>
  <si>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</si>
  <si>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</si>
  <si>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</si>
  <si>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</si>
  <si>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</si>
  <si>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</si>
  <si>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</si>
  <si>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</si>
  <si>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</si>
  <si>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</si>
  <si>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</si>
  <si>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</si>
  <si>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</si>
  <si>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</si>
  <si>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</si>
  <si>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</si>
  <si>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</si>
  <si>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</si>
  <si>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</si>
  <si>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</si>
  <si>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</si>
  <si>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</si>
  <si>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</si>
  <si>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</si>
  <si>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</si>
  <si>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</si>
  <si>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</si>
  <si>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</si>
  <si>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</si>
  <si>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</si>
  <si>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</si>
  <si>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</si>
  <si>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</si>
  <si>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</si>
  <si>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</si>
  <si>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</si>
  <si>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</si>
  <si>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</si>
  <si>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</si>
  <si>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</si>
  <si>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</si>
  <si>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</si>
  <si>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</si>
  <si>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</si>
  <si>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</si>
  <si>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</si>
  <si>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</si>
  <si>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</si>
  <si>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</si>
  <si>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</si>
  <si>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</si>
  <si>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</si>
  <si>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</si>
  <si>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</si>
  <si>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</si>
  <si>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</si>
  <si>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</si>
  <si>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</si>
  <si>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</si>
  <si>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</si>
  <si>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</si>
  <si>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</si>
  <si>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</si>
  <si>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</si>
  <si>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</si>
  <si>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</si>
  <si>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</si>
  <si>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</si>
  <si>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</si>
  <si>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</si>
  <si>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</si>
  <si>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</si>
  <si>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</si>
  <si>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</si>
  <si>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</si>
  <si>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</si>
  <si>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</si>
  <si>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</si>
  <si>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</si>
  <si>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</si>
  <si>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</si>
  <si>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</si>
  <si>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</si>
  <si>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</si>
  <si>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</si>
  <si>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</si>
  <si>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</si>
  <si>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</si>
  <si>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</si>
  <si>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</si>
  <si>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</si>
  <si>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</si>
  <si>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</si>
  <si>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</si>
  <si>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</si>
  <si>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</si>
  <si>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</si>
  <si>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</si>
  <si>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</si>
  <si>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</si>
  <si>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</si>
  <si>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</si>
  <si>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</si>
  <si>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</si>
  <si>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</si>
  <si>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</si>
  <si>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</si>
  <si>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</si>
  <si>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</si>
  <si>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</si>
  <si>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</si>
  <si>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</si>
  <si>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</si>
  <si>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</si>
  <si>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</si>
  <si>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</si>
  <si>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</si>
  <si>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</si>
  <si>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</si>
  <si>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</si>
  <si>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</si>
  <si>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</si>
  <si>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</si>
  <si>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</si>
  <si>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</si>
  <si>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</si>
  <si>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</si>
  <si>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</si>
  <si>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</si>
  <si>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</si>
  <si>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</si>
  <si>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</si>
  <si>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</si>
  <si>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</si>
  <si>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</si>
  <si>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</si>
  <si>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</si>
  <si>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</si>
  <si>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</si>
  <si>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</si>
  <si>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</si>
  <si>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</si>
  <si>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</si>
  <si>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</si>
  <si>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</si>
  <si>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</si>
  <si>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</si>
  <si>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</si>
  <si>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</si>
  <si>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</si>
  <si>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</si>
  <si>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</si>
  <si>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</si>
  <si>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</si>
  <si>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</si>
  <si>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</si>
  <si>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</si>
  <si>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</si>
  <si>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</si>
  <si>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</si>
  <si>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</si>
  <si>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</si>
  <si>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</si>
  <si>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</si>
  <si>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</si>
  <si>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</si>
  <si>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</si>
  <si>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</si>
  <si>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</si>
  <si>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</si>
  <si>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</si>
  <si>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</si>
  <si>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</si>
  <si>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</si>
  <si>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</si>
  <si>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</si>
  <si>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</si>
  <si>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</si>
  <si>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</si>
  <si>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</si>
  <si>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</si>
  <si>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</si>
  <si>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</si>
  <si>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</si>
  <si>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</si>
  <si>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</si>
  <si>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</si>
  <si>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</si>
  <si>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</si>
  <si>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</si>
  <si>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</si>
  <si>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</si>
  <si>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</si>
  <si>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</si>
  <si>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</si>
  <si>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</si>
  <si>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</si>
  <si>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</si>
  <si>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</si>
  <si>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</si>
  <si>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</si>
  <si>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</si>
  <si>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</si>
  <si>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</si>
  <si>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</si>
  <si>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</si>
  <si>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</si>
  <si>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</si>
  <si>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</si>
  <si>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</si>
  <si>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</si>
  <si>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</si>
  <si>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</si>
  <si>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</si>
  <si>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</si>
  <si>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</si>
  <si>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</si>
  <si>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</si>
  <si>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</si>
  <si>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</si>
  <si>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</si>
  <si>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</si>
  <si>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</si>
  <si>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</si>
  <si>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</si>
  <si>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</si>
  <si>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</si>
  <si>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</si>
  <si>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</si>
  <si>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</si>
  <si>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</si>
  <si>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</si>
  <si>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</si>
  <si>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</si>
  <si>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</si>
  <si>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</si>
  <si>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</si>
  <si>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</si>
  <si>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</si>
  <si>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</si>
  <si>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</si>
  <si>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</si>
  <si>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</si>
  <si>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</si>
  <si>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</si>
  <si>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</si>
  <si>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</si>
  <si>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</si>
  <si>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</si>
  <si>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</si>
  <si>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</si>
  <si>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</si>
  <si>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</si>
  <si>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</si>
  <si>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</si>
  <si>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</si>
  <si>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</si>
  <si>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</si>
  <si>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</si>
  <si>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</si>
  <si>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</si>
  <si>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</si>
  <si>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</si>
  <si>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</si>
  <si>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</si>
  <si>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</si>
  <si>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</si>
  <si>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</si>
  <si>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</si>
  <si>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</si>
  <si>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</si>
  <si>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</si>
  <si>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</si>
  <si>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</si>
  <si>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</si>
  <si>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</si>
  <si>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</si>
  <si>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</si>
  <si>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</si>
  <si>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</si>
  <si>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</si>
  <si>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</si>
  <si>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</si>
  <si>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</si>
  <si>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</si>
  <si>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</si>
  <si>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</si>
  <si>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</si>
  <si>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</si>
  <si>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</si>
  <si>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</si>
  <si>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</si>
  <si>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</si>
  <si>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</si>
  <si>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</si>
  <si>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</si>
  <si>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</si>
  <si>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</si>
  <si>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</si>
  <si>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</si>
  <si>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</si>
  <si>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</si>
  <si>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</si>
  <si>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</si>
  <si>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</si>
  <si>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</si>
  <si>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</si>
  <si>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</si>
  <si>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</si>
  <si>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</si>
  <si>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</si>
  <si>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</si>
  <si>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</si>
  <si>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</si>
  <si>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</si>
  <si>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</si>
  <si>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</si>
  <si>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</si>
  <si>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</si>
  <si>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</si>
  <si>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</si>
  <si>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</si>
  <si>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</si>
  <si>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</si>
  <si>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</si>
  <si>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</si>
  <si>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</si>
  <si>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</si>
  <si>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</si>
  <si>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</si>
  <si>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</si>
  <si>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</si>
  <si>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</si>
  <si>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</si>
  <si>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</si>
  <si>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</si>
  <si>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</si>
  <si>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</si>
  <si>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</si>
  <si>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</si>
  <si>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</si>
  <si>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</si>
  <si>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</si>
  <si>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</si>
  <si>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</si>
  <si>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</si>
  <si>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</si>
  <si>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</si>
  <si>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</si>
  <si>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</si>
  <si>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</si>
  <si>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</si>
  <si>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</si>
  <si>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</si>
  <si>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</si>
  <si>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</si>
  <si>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</si>
  <si>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</si>
  <si>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</si>
  <si>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</si>
  <si>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</si>
  <si>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</si>
  <si>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</si>
  <si>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</si>
  <si>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</si>
  <si>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</si>
  <si>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</si>
  <si>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</si>
  <si>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</si>
  <si>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</si>
  <si>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</si>
  <si>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</si>
  <si>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</si>
  <si>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</si>
  <si>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</si>
  <si>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</si>
  <si>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</si>
  <si>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</si>
  <si>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</si>
  <si>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</si>
  <si>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</si>
  <si>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</si>
  <si>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</si>
  <si>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</si>
  <si>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</si>
  <si>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</si>
  <si>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</si>
  <si>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</si>
  <si>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</si>
  <si>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</si>
  <si>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</si>
  <si>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</si>
  <si>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</si>
  <si>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</si>
  <si>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</si>
  <si>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</si>
  <si>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</si>
  <si>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</si>
  <si>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</si>
  <si>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</si>
  <si>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</si>
  <si>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</si>
  <si>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</si>
  <si>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</si>
  <si>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</si>
  <si>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</si>
  <si>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</si>
  <si>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</si>
  <si>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</si>
  <si>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</si>
  <si>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</si>
  <si>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</si>
  <si>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</si>
  <si>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</si>
  <si>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</si>
  <si>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</si>
  <si>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</si>
  <si>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</si>
  <si>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</si>
  <si>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</si>
  <si>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</si>
  <si>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</si>
  <si>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</si>
  <si>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</si>
  <si>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</si>
  <si>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</si>
  <si>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</si>
  <si>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</si>
  <si>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</si>
  <si>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</si>
  <si>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</si>
  <si>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</si>
  <si>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</si>
  <si>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</si>
  <si>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</si>
  <si>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</si>
  <si>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</si>
  <si>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</si>
  <si>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</si>
  <si>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</si>
  <si>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</si>
  <si>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</si>
  <si>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</si>
  <si>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</si>
  <si>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</si>
  <si>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</si>
  <si>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</si>
  <si>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</si>
  <si>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</si>
  <si>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</si>
  <si>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</si>
  <si>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</si>
  <si>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</si>
  <si>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</si>
  <si>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</si>
  <si>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</si>
  <si>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</si>
  <si>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</si>
  <si>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</si>
  <si>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</si>
  <si>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</si>
  <si>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</si>
  <si>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</si>
  <si>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</si>
  <si>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</si>
  <si>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</si>
  <si>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</si>
  <si>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</si>
  <si>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</si>
  <si>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</si>
  <si>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</si>
  <si>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</si>
  <si>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</si>
  <si>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</si>
  <si>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</si>
  <si>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</si>
  <si>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</si>
  <si>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</si>
  <si>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</si>
  <si>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</si>
  <si>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</si>
  <si>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</si>
  <si>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</si>
  <si>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</si>
  <si>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</si>
  <si>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</si>
  <si>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</si>
  <si>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</si>
  <si>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</si>
  <si>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</si>
  <si>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</si>
  <si>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</si>
  <si>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</si>
  <si>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</si>
  <si>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</si>
  <si>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</si>
  <si>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</si>
  <si>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</si>
  <si>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</si>
  <si>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</si>
  <si>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</si>
  <si>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</si>
  <si>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</si>
  <si>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</si>
  <si>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</si>
  <si>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</si>
  <si>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</si>
  <si>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</si>
  <si>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</si>
  <si>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</si>
  <si>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</si>
  <si>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</si>
  <si>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</si>
  <si>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</si>
  <si>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</si>
  <si>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</si>
  <si>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</si>
  <si>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</si>
  <si>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</si>
  <si>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</si>
  <si>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</si>
  <si>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</si>
  <si>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</si>
  <si>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</si>
  <si>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</si>
  <si>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</si>
  <si>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</si>
  <si>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</si>
  <si>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</si>
  <si>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</si>
  <si>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</si>
  <si>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</si>
  <si>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</si>
  <si>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</si>
  <si>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</si>
  <si>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</si>
  <si>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</si>
  <si>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</si>
  <si>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</si>
  <si>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</si>
  <si>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</si>
  <si>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</si>
  <si>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</si>
  <si>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</si>
  <si>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</si>
  <si>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</si>
  <si>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</si>
  <si>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</si>
  <si>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</si>
  <si>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</si>
  <si>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</si>
  <si>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</si>
  <si>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</si>
  <si>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</si>
  <si>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</si>
  <si>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</si>
  <si>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</si>
  <si>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</si>
  <si>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</si>
  <si>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</si>
  <si>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</si>
  <si>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</si>
  <si>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</si>
  <si>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</si>
  <si>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</si>
  <si>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</si>
  <si>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</si>
  <si>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</si>
  <si>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</si>
  <si>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</si>
  <si>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</si>
  <si>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</si>
  <si>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</si>
  <si>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</si>
  <si>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</si>
  <si>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</si>
  <si>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</si>
  <si>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</si>
  <si>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</si>
  <si>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</si>
  <si>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</si>
  <si>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</si>
  <si>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</si>
  <si>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</si>
  <si>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</si>
  <si>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</si>
  <si>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</si>
  <si>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</si>
  <si>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</si>
  <si>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</si>
  <si>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</si>
  <si>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</si>
  <si>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</si>
  <si>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</si>
  <si>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</si>
  <si>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</si>
  <si>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</si>
  <si>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</si>
  <si>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</si>
  <si>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</si>
  <si>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</si>
  <si>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</si>
  <si>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</si>
  <si>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</si>
  <si>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</si>
  <si>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</si>
  <si>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</si>
  <si>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</si>
  <si>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</si>
  <si>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</si>
  <si>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</si>
  <si>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</si>
  <si>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</si>
  <si>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</si>
  <si>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</si>
  <si>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</si>
  <si>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</si>
  <si>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</si>
  <si>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</si>
  <si>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</si>
  <si>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</si>
  <si>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</si>
  <si>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</si>
  <si>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</si>
  <si>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</si>
  <si>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</si>
  <si>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</si>
  <si>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</si>
  <si>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</si>
  <si>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</si>
  <si>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</si>
  <si>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</si>
  <si>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</si>
  <si>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</si>
  <si>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</si>
  <si>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</si>
  <si>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</si>
  <si>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</si>
  <si>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</si>
  <si>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</si>
  <si>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</si>
  <si>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</si>
  <si>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</si>
  <si>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</si>
  <si>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</si>
  <si>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</si>
  <si>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</si>
  <si>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</si>
  <si>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</si>
  <si>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</si>
  <si>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</si>
  <si>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</si>
  <si>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</si>
  <si>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</si>
  <si>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</si>
  <si>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</si>
  <si>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</si>
  <si>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</si>
  <si>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</si>
  <si>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</si>
  <si>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</si>
  <si>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</si>
  <si>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</si>
  <si>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</si>
  <si>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</si>
  <si>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</si>
  <si>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</si>
  <si>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</si>
  <si>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</si>
  <si>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</si>
  <si>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</si>
  <si>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</si>
  <si>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</si>
  <si>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</si>
  <si>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</si>
  <si>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</si>
  <si>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</si>
  <si>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</si>
  <si>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</si>
  <si>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</si>
  <si>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</si>
  <si>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</si>
  <si>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</si>
  <si>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</si>
  <si>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</si>
  <si>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</si>
  <si>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</si>
  <si>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</si>
  <si>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</si>
  <si>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</si>
  <si>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</si>
  <si>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</si>
  <si>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</si>
  <si>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</si>
  <si>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</si>
  <si>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</si>
  <si>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</si>
  <si>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</si>
  <si>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</si>
  <si>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</si>
  <si>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</si>
  <si>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</si>
  <si>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</si>
  <si>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</si>
  <si>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</si>
  <si>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</si>
  <si>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</si>
  <si>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</si>
  <si>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</si>
  <si>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</si>
  <si>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</si>
  <si>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</si>
  <si>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</si>
  <si>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</si>
  <si>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</si>
  <si>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</si>
  <si>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</si>
  <si>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</si>
  <si>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</si>
  <si>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</si>
  <si>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</si>
  <si>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</si>
  <si>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</si>
  <si>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</si>
  <si>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</si>
  <si>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</si>
  <si>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</si>
  <si>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</si>
  <si>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</si>
  <si>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</si>
  <si>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</si>
  <si>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</si>
  <si>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</si>
  <si>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</si>
  <si>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</si>
  <si>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</si>
  <si>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</si>
  <si>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</si>
  <si>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</si>
  <si>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</si>
  <si>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</si>
  <si>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</si>
  <si>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</si>
  <si>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</si>
  <si>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</si>
  <si>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</si>
  <si>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</si>
  <si>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</si>
  <si>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</si>
  <si>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</si>
  <si>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</si>
  <si>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</si>
  <si>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</si>
  <si>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</si>
  <si>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</si>
  <si>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</si>
  <si>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</si>
  <si>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</si>
  <si>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</si>
  <si>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</si>
  <si>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</si>
  <si>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</si>
  <si>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</si>
  <si>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</si>
  <si>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</si>
  <si>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</si>
  <si>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</si>
  <si>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</si>
  <si>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</si>
  <si>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</si>
  <si>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</si>
  <si>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</si>
  <si>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</si>
  <si>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</si>
  <si>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</si>
  <si>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</si>
  <si>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</si>
  <si>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</si>
  <si>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</si>
  <si>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</si>
  <si>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</si>
  <si>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</si>
  <si>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</si>
  <si>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</si>
  <si>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</si>
  <si>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</si>
  <si>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</si>
  <si>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</si>
  <si>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</si>
  <si>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</si>
  <si>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</si>
  <si>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</si>
  <si>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</si>
  <si>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</si>
  <si>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</si>
  <si>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</si>
  <si>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</si>
  <si>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</si>
  <si>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</si>
  <si>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</si>
  <si>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</si>
  <si>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</si>
  <si>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</si>
  <si>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</si>
  <si>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</si>
  <si>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</si>
  <si>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</si>
  <si>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</si>
  <si>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</si>
  <si>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</si>
  <si>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</si>
  <si>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</si>
  <si>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</si>
  <si>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</si>
  <si>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</si>
  <si>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</si>
  <si>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</si>
  <si>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</si>
  <si>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</si>
  <si>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</si>
  <si>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</si>
  <si>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</si>
  <si>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</si>
  <si>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</si>
  <si>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</si>
  <si>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</si>
  <si>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</si>
  <si>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</si>
  <si>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</si>
  <si>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</si>
  <si>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</si>
  <si>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</si>
  <si>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</si>
  <si>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</si>
  <si>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</si>
  <si>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</si>
  <si>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</si>
  <si>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</si>
  <si>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</si>
  <si>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</si>
  <si>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</si>
  <si>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</si>
  <si>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</si>
  <si>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</si>
  <si>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</si>
  <si>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</si>
  <si>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</si>
  <si>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</si>
  <si>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</si>
  <si>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</si>
  <si>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</si>
  <si>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</si>
  <si>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</si>
  <si>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</si>
  <si>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</si>
  <si>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</si>
  <si>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</si>
  <si>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</si>
  <si>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</si>
  <si>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</si>
  <si>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</si>
  <si>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</si>
  <si>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</si>
  <si>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</si>
  <si>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</si>
  <si>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</si>
  <si>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</si>
  <si>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</si>
  <si>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</si>
  <si>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</si>
  <si>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</si>
  <si>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</si>
  <si>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</si>
  <si>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</si>
  <si>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</si>
  <si>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</si>
  <si>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</si>
  <si>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</si>
  <si>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</si>
  <si>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</si>
  <si>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</si>
  <si>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</si>
  <si>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</si>
  <si>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</si>
  <si>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</si>
  <si>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</si>
  <si>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</si>
  <si>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</si>
  <si>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</si>
  <si>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</si>
  <si>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</si>
  <si>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</si>
  <si>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</si>
  <si>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</si>
  <si>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</si>
  <si>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</si>
  <si>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</si>
  <si>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</si>
  <si>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</si>
  <si>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</si>
  <si>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</si>
  <si>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</si>
  <si>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</si>
  <si>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</si>
  <si>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</si>
  <si>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</si>
  <si>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</si>
  <si>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</si>
  <si>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</si>
  <si>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</si>
  <si>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</si>
  <si>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</si>
  <si>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</si>
  <si>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</si>
  <si>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</si>
  <si>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</si>
  <si>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</si>
  <si>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</si>
  <si>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</si>
  <si>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</si>
  <si>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</si>
  <si>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</si>
  <si>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</si>
  <si>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</si>
  <si>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</si>
  <si>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</si>
  <si>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</si>
  <si>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</si>
  <si>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</si>
  <si>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</si>
  <si>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</si>
  <si>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</si>
  <si>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</si>
  <si>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</si>
  <si>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</si>
  <si>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</si>
  <si>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</si>
  <si>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</si>
  <si>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</si>
  <si>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</si>
  <si>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</si>
  <si>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</si>
  <si>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</si>
  <si>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</si>
  <si>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</si>
  <si>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</si>
  <si>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</si>
  <si>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</si>
  <si>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</si>
  <si>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</si>
  <si>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</si>
  <si>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</si>
  <si>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</si>
  <si>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</si>
  <si>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</si>
  <si>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</si>
  <si>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</si>
  <si>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</si>
  <si>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</si>
  <si>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</si>
  <si>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</si>
  <si>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</si>
  <si>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</si>
  <si>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</si>
  <si>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</si>
  <si>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</si>
  <si>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</si>
  <si>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</si>
  <si>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</si>
  <si>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</si>
  <si>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</si>
  <si>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</si>
  <si>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</si>
  <si>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</si>
  <si>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</si>
  <si>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</si>
  <si>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</si>
  <si>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</si>
  <si>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</si>
  <si>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</si>
  <si>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</si>
  <si>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</si>
  <si>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</si>
  <si>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</si>
  <si>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</si>
  <si>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</si>
  <si>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</si>
  <si>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</si>
  <si>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</si>
  <si>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</si>
  <si>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</si>
  <si>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</si>
  <si>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</si>
  <si>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</si>
  <si>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</si>
  <si>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</si>
  <si>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</si>
  <si>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</si>
  <si>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</si>
  <si>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</si>
  <si>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</si>
  <si>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</si>
  <si>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</si>
  <si>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</si>
  <si>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</si>
  <si>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</si>
  <si>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</si>
  <si>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</si>
  <si>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</si>
  <si>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</si>
  <si>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</si>
  <si>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</si>
  <si>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</si>
  <si>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</si>
  <si>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</si>
  <si>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</si>
  <si>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</si>
  <si>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</si>
  <si>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</si>
  <si>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</si>
  <si>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</si>
  <si>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</si>
  <si>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</si>
  <si>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</si>
  <si>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</si>
  <si>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</si>
  <si>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</si>
  <si>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</si>
  <si>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</si>
  <si>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</si>
  <si>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</si>
  <si>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</si>
  <si>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</si>
  <si>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</si>
  <si>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</si>
  <si>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</si>
  <si>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</si>
  <si>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</si>
  <si>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</si>
  <si>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</si>
  <si>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</si>
  <si>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</si>
  <si>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</si>
  <si>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</si>
  <si>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</si>
  <si>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</si>
  <si>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</si>
  <si>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</si>
  <si>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</si>
  <si>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</si>
  <si>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</si>
  <si>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</si>
  <si>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</si>
  <si>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</si>
  <si>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</si>
  <si>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</si>
  <si>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</si>
  <si>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</si>
  <si>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</si>
  <si>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</si>
  <si>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</si>
  <si>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</si>
  <si>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</si>
  <si>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</si>
  <si>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</si>
  <si>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</si>
  <si>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</si>
  <si>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</si>
  <si>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</si>
  <si>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</si>
  <si>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</si>
  <si>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</si>
  <si>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</si>
  <si>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</si>
  <si>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</si>
  <si>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</si>
  <si>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</si>
  <si>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</si>
  <si>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</si>
  <si>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</si>
  <si>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</si>
  <si>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</si>
  <si>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</si>
  <si>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</si>
  <si>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</si>
  <si>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</si>
  <si>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</si>
  <si>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</si>
  <si>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</si>
  <si>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</si>
  <si>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</si>
  <si>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</si>
  <si>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</si>
  <si>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</si>
  <si>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</si>
  <si>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</si>
  <si>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</si>
  <si>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</si>
  <si>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</si>
  <si>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</si>
  <si>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</si>
  <si>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</si>
  <si>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</si>
  <si>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</si>
  <si>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</si>
  <si>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</si>
  <si>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</si>
  <si>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</si>
  <si>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</si>
  <si>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</si>
  <si>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</si>
  <si>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</si>
  <si>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</si>
  <si>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</si>
  <si>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</si>
  <si>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</si>
  <si>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</si>
  <si>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</si>
  <si>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</si>
  <si>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</si>
  <si>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</si>
  <si>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</si>
  <si>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</si>
  <si>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</si>
  <si>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</si>
  <si>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</si>
  <si>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</si>
  <si>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</si>
  <si>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</si>
  <si>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</si>
  <si>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</si>
  <si>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</si>
  <si>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</si>
  <si>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</si>
  <si>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</si>
  <si>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</si>
  <si>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</si>
  <si>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</si>
  <si>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</si>
  <si>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</si>
  <si>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</si>
  <si>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</si>
  <si>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</si>
  <si>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</si>
  <si>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</si>
  <si>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</si>
  <si>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</si>
  <si>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</si>
  <si>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</si>
  <si>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</si>
  <si>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</si>
  <si>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</si>
  <si>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</si>
  <si>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</si>
  <si>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</si>
  <si>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</si>
  <si>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</si>
  <si>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</si>
  <si>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</si>
  <si>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</si>
  <si>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</si>
  <si>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</si>
  <si>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</si>
  <si>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</si>
  <si>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</si>
  <si>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</si>
  <si>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</si>
  <si>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</si>
  <si>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</si>
  <si>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</si>
  <si>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</si>
  <si>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</si>
  <si>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</si>
  <si>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</si>
  <si>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</si>
  <si>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</si>
  <si>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</si>
  <si>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</si>
  <si>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</si>
  <si>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</si>
  <si>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</si>
  <si>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</si>
  <si>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</si>
  <si>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</si>
  <si>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</si>
  <si>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</si>
  <si>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</si>
  <si>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</si>
  <si>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</si>
  <si>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</si>
  <si>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</si>
  <si>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</si>
  <si>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</si>
  <si>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</si>
  <si>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</si>
  <si>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</si>
  <si>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</si>
  <si>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</si>
  <si>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</si>
  <si>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</si>
  <si>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</si>
  <si>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</si>
  <si>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</si>
  <si>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</si>
  <si>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</si>
  <si>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</si>
  <si>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</si>
  <si>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</si>
  <si>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</si>
  <si>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</si>
  <si>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</si>
  <si>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</si>
  <si>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</si>
  <si>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</si>
  <si>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</si>
  <si>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</si>
  <si>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</si>
  <si>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</si>
  <si>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</si>
  <si>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</si>
  <si>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</si>
  <si>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</si>
  <si>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</si>
  <si>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</si>
  <si>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</si>
  <si>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</si>
  <si>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</si>
  <si>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</si>
  <si>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</si>
  <si>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</si>
  <si>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</si>
  <si>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</si>
  <si>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</si>
  <si>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</si>
  <si>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</si>
  <si>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</si>
  <si>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</si>
  <si>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</si>
  <si>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</si>
  <si>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</si>
  <si>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</si>
  <si>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</si>
  <si>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</si>
  <si>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</si>
  <si>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</si>
  <si>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</si>
  <si>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</si>
  <si>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</si>
  <si>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</si>
  <si>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</si>
  <si>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</si>
  <si>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</si>
  <si>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</si>
  <si>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</si>
  <si>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</si>
  <si>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</si>
  <si>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</si>
  <si>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</si>
  <si>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</si>
  <si>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</si>
  <si>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</si>
  <si>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</si>
  <si>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</si>
  <si>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</si>
  <si>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</si>
  <si>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</si>
  <si>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</si>
  <si>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</si>
  <si>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</si>
  <si>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</si>
  <si>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</si>
  <si>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</si>
  <si>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</si>
  <si>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</si>
  <si>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</si>
  <si>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</si>
  <si>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</si>
  <si>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</si>
  <si>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</si>
  <si>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</si>
  <si>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</si>
  <si>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</si>
  <si>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</si>
  <si>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</si>
  <si>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</si>
  <si>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</si>
  <si>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</si>
  <si>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</si>
  <si>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</si>
  <si>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</si>
  <si>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</si>
  <si>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</si>
  <si>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</si>
  <si>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</si>
  <si>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</si>
  <si>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</si>
  <si>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</si>
  <si>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</si>
  <si>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</si>
  <si>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</si>
  <si>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</si>
  <si>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</si>
  <si>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</si>
  <si>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</si>
  <si>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</si>
  <si>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</si>
  <si>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</si>
  <si>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</si>
  <si>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</si>
  <si>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</si>
  <si>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</si>
  <si>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</si>
  <si>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</si>
  <si>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</si>
  <si>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</si>
  <si>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</si>
  <si>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</si>
  <si>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</si>
  <si>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</si>
  <si>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</si>
  <si>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</si>
  <si>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</si>
  <si>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</si>
  <si>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</si>
  <si>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</si>
  <si>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</si>
  <si>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</si>
  <si>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</si>
  <si>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</si>
  <si>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</si>
  <si>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</si>
  <si>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</si>
  <si>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</si>
  <si>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</si>
  <si>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</si>
  <si>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</si>
  <si>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</si>
  <si>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</si>
  <si>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</si>
  <si>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</si>
  <si>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</si>
  <si>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</si>
  <si>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</si>
  <si>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</si>
  <si>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</si>
  <si>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</si>
  <si>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</si>
  <si>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</si>
  <si>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</si>
  <si>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</si>
  <si>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</si>
  <si>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</si>
  <si>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</si>
  <si>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</si>
  <si>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</si>
  <si>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</si>
  <si>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</si>
  <si>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</si>
  <si>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</si>
  <si>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</si>
  <si>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</si>
  <si>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</si>
  <si>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</si>
  <si>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</si>
  <si>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</si>
  <si>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</si>
  <si>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</si>
  <si>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</si>
  <si>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</si>
  <si>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</si>
  <si>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</si>
  <si>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</si>
  <si>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</si>
  <si>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</si>
  <si>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</si>
  <si>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</si>
  <si>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</si>
  <si>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</si>
  <si>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</si>
  <si>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</si>
  <si>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</si>
  <si>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</si>
  <si>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</si>
  <si>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</si>
  <si>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</si>
  <si>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</si>
  <si>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</si>
  <si>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</si>
  <si>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</si>
  <si>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</si>
  <si>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</si>
  <si>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</si>
  <si>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</si>
  <si>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</si>
  <si>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</si>
  <si>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</si>
  <si>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</si>
  <si>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</si>
  <si>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</si>
  <si>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</si>
  <si>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</si>
  <si>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</si>
  <si>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</si>
  <si>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</si>
  <si>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</si>
  <si>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</si>
  <si>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</si>
  <si>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</si>
  <si>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</si>
  <si>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</si>
  <si>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</si>
  <si>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</si>
  <si>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</si>
  <si>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</si>
  <si>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</si>
  <si>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</si>
  <si>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</si>
  <si>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</si>
  <si>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</si>
  <si>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</si>
  <si>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</si>
  <si>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</si>
  <si>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</si>
  <si>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</si>
  <si>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</si>
  <si>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</si>
  <si>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</si>
  <si>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</si>
  <si>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</si>
  <si>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</si>
  <si>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</si>
  <si>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</si>
  <si>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</si>
  <si>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</si>
  <si>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</si>
  <si>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</si>
  <si>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</si>
  <si>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</si>
  <si>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</si>
  <si>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</si>
  <si>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</si>
  <si>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</si>
  <si>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</si>
  <si>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</si>
  <si>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</si>
  <si>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</si>
  <si>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</si>
  <si>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</si>
  <si>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</si>
  <si>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</si>
  <si>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</si>
  <si>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</si>
  <si>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</si>
  <si>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</si>
  <si>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</si>
  <si>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</si>
  <si>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</si>
  <si>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</si>
  <si>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</si>
  <si>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</si>
  <si>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</si>
  <si>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</si>
  <si>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</si>
  <si>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</si>
  <si>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</si>
  <si>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</si>
  <si>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</si>
  <si>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</si>
  <si>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</si>
  <si>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</si>
  <si>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</si>
  <si>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</si>
  <si>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</si>
  <si>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</si>
  <si>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</si>
  <si>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</si>
  <si>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</si>
  <si>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</si>
  <si>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</si>
  <si>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</si>
  <si>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</si>
  <si>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</si>
  <si>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</si>
  <si>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</si>
  <si>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</si>
  <si>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</si>
  <si>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</si>
  <si>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</si>
  <si>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</si>
  <si>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</si>
  <si>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</si>
  <si>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</si>
  <si>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</si>
  <si>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</si>
  <si>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</si>
  <si>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</si>
  <si>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</si>
  <si>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</si>
  <si>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</si>
  <si>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</si>
  <si>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</si>
  <si>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</si>
  <si>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</si>
  <si>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</si>
  <si>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</si>
  <si>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</si>
  <si>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</si>
  <si>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</si>
  <si>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</si>
  <si>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</si>
  <si>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</si>
  <si>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</si>
  <si>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</si>
  <si>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</si>
  <si>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</si>
  <si>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</si>
  <si>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</si>
  <si>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</si>
  <si>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</si>
  <si>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</si>
  <si>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</si>
  <si>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</si>
  <si>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</si>
  <si>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</si>
  <si>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</si>
  <si>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</si>
  <si>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</si>
  <si>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</si>
  <si>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</si>
  <si>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</si>
  <si>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</si>
  <si>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</si>
  <si>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</si>
  <si>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</si>
  <si>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</si>
  <si>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</si>
  <si>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</si>
  <si>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</si>
  <si>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</si>
  <si>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</si>
  <si>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</si>
  <si>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</si>
  <si>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</si>
  <si>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</si>
  <si>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</si>
  <si>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</si>
  <si>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</si>
  <si>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</si>
  <si>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</si>
  <si>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</si>
  <si>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</si>
  <si>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</si>
  <si>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</si>
  <si>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</si>
  <si>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</si>
  <si>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</si>
  <si>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</si>
  <si>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</si>
  <si>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</si>
  <si>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</si>
  <si>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</si>
  <si>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</si>
  <si>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</si>
  <si>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</si>
  <si>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</si>
  <si>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</si>
  <si>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</si>
  <si>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</si>
  <si>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</si>
  <si>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</si>
  <si>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</si>
  <si>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</si>
  <si>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</si>
  <si>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</si>
  <si>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</si>
  <si>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</si>
  <si>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</si>
  <si>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</si>
  <si>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</si>
  <si>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</si>
  <si>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</si>
  <si>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</si>
  <si>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</si>
  <si>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</si>
  <si>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</si>
  <si>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</si>
  <si>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</si>
  <si>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</si>
  <si>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</si>
  <si>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</si>
  <si>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</si>
  <si>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</si>
  <si>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</si>
  <si>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</si>
  <si>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</si>
  <si>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</si>
  <si>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</si>
  <si>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</si>
  <si>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</si>
  <si>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</si>
  <si>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</si>
  <si>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</si>
  <si>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</si>
  <si>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</si>
  <si>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</si>
  <si>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</si>
  <si>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</si>
  <si>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</si>
  <si>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</si>
  <si>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</si>
  <si>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</si>
  <si>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</si>
  <si>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</si>
  <si>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</si>
  <si>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</si>
  <si>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</si>
  <si>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</si>
  <si>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</si>
  <si>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</si>
  <si>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</si>
  <si>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</si>
  <si>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</si>
  <si>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</si>
  <si>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</si>
  <si>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</si>
  <si>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</si>
  <si>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</si>
  <si>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</si>
  <si>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</si>
  <si>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</si>
  <si>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</si>
  <si>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</si>
  <si>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</si>
  <si>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</si>
  <si>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</si>
  <si>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</si>
  <si>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</si>
  <si>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</si>
  <si>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</si>
  <si>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</si>
  <si>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</si>
  <si>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</si>
  <si>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</si>
  <si>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</si>
  <si>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</si>
  <si>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</si>
  <si>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</si>
  <si>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</si>
  <si>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</si>
  <si>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</si>
  <si>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</si>
  <si>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</si>
  <si>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</si>
  <si>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</si>
  <si>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</si>
  <si>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</si>
  <si>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</si>
  <si>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</si>
  <si>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</si>
  <si>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</si>
  <si>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</si>
  <si>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</si>
  <si>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</si>
  <si>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</si>
  <si>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</si>
  <si>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</si>
  <si>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</si>
  <si>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</si>
  <si>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</si>
  <si>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</si>
  <si>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</si>
  <si>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</si>
  <si>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</si>
  <si>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</si>
  <si>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</si>
  <si>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</si>
  <si>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</si>
  <si>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</si>
  <si>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</si>
  <si>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</si>
  <si>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</si>
  <si>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</si>
  <si>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</si>
  <si>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</si>
  <si>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</si>
  <si>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</si>
  <si>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</si>
  <si>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</si>
  <si>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</si>
  <si>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</si>
  <si>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</si>
  <si>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</si>
  <si>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</si>
  <si>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</si>
  <si>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</si>
  <si>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</si>
  <si>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</si>
  <si>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</si>
  <si>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</si>
  <si>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</si>
  <si>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</si>
  <si>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</si>
  <si>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</si>
  <si>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</si>
  <si>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</si>
  <si>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</si>
  <si>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</si>
  <si>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</si>
  <si>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</si>
  <si>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</si>
  <si>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</si>
  <si>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</si>
  <si>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</si>
  <si>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</si>
  <si>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</si>
  <si>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</si>
  <si>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</si>
  <si>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</si>
  <si>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</si>
  <si>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</si>
  <si>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</si>
  <si>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</si>
  <si>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</si>
  <si>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</si>
  <si>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</si>
  <si>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</si>
  <si>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</si>
  <si>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</si>
  <si>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</si>
  <si>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</si>
  <si>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</si>
  <si>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</si>
  <si>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</si>
  <si>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</si>
  <si>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</si>
  <si>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</si>
  <si>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</si>
  <si>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</si>
  <si>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</si>
  <si>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</si>
  <si>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</si>
  <si>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</si>
  <si>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</si>
  <si>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</si>
  <si>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</si>
  <si>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</si>
  <si>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</si>
  <si>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</si>
  <si>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</si>
  <si>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</si>
  <si>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</si>
  <si>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</si>
  <si>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</si>
  <si>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</si>
  <si>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</si>
  <si>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</si>
  <si>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</si>
  <si>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</si>
  <si>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</si>
  <si>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</si>
  <si>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</si>
  <si>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</si>
  <si>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</si>
  <si>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</si>
  <si>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</si>
  <si>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</si>
  <si>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</si>
  <si>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</si>
  <si>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</si>
  <si>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</si>
  <si>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</si>
  <si>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</si>
  <si>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</si>
  <si>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</si>
  <si>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</si>
  <si>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</si>
  <si>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</si>
  <si>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</si>
  <si>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</si>
  <si>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</si>
  <si>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</si>
  <si>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</si>
  <si>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</si>
  <si>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</si>
  <si>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</si>
  <si>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</si>
  <si>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</si>
  <si>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</si>
  <si>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</si>
  <si>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</si>
  <si>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</si>
  <si>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</si>
  <si>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</si>
  <si>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</si>
  <si>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</si>
  <si>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</si>
  <si>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</si>
  <si>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</si>
  <si>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</si>
  <si>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</si>
  <si>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</si>
  <si>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</si>
  <si>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</si>
  <si>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</si>
  <si>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</si>
  <si>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</si>
  <si>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</si>
  <si>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</si>
  <si>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</si>
  <si>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</si>
  <si>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</si>
  <si>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</si>
  <si>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</si>
  <si>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</si>
  <si>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</si>
  <si>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</si>
  <si>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</si>
  <si>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</si>
  <si>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</si>
  <si>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</si>
  <si>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</si>
  <si>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</si>
  <si>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</si>
  <si>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</si>
  <si>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</si>
  <si>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</si>
  <si>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</si>
  <si>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</si>
  <si>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</si>
  <si>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</si>
  <si>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</si>
  <si>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</si>
  <si>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</si>
  <si>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</si>
  <si>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</si>
  <si>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</si>
  <si>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</si>
  <si>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</si>
  <si>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</si>
  <si>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</si>
  <si>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</si>
  <si>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</si>
  <si>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</si>
  <si>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</si>
  <si>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</si>
  <si>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</si>
  <si>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</si>
  <si>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</si>
  <si>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</si>
  <si>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</si>
  <si>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</si>
  <si>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</si>
  <si>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</si>
  <si>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</si>
  <si>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</si>
  <si>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</si>
  <si>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</si>
  <si>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</si>
  <si>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</si>
  <si>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</si>
  <si>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</si>
  <si>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</si>
  <si>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</si>
  <si>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</si>
  <si>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</si>
  <si>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</si>
  <si>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</si>
  <si>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</si>
  <si>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</si>
  <si>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</si>
  <si>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</si>
  <si>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</si>
  <si>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</si>
  <si>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</si>
  <si>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</si>
  <si>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</si>
  <si>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</si>
  <si>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</si>
  <si>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</si>
  <si>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</si>
  <si>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</si>
  <si>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</si>
  <si>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</si>
  <si>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</si>
  <si>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</si>
  <si>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</si>
  <si>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</si>
  <si>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</si>
  <si>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</si>
  <si>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</si>
  <si>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</si>
  <si>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</si>
  <si>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</si>
  <si>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</si>
  <si>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</si>
  <si>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</si>
  <si>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</si>
  <si>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</si>
  <si>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</si>
  <si>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</si>
  <si>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</si>
  <si>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</si>
  <si>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</si>
  <si>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</si>
  <si>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</si>
  <si>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</si>
  <si>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</si>
  <si>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</si>
  <si>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</si>
  <si>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</si>
  <si>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</si>
  <si>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</si>
  <si>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</si>
  <si>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</si>
  <si>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</si>
  <si>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</si>
  <si>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</si>
  <si>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</si>
  <si>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</si>
  <si>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</si>
  <si>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</si>
  <si>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</si>
  <si>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</si>
  <si>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</si>
  <si>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</si>
  <si>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</si>
  <si>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</si>
  <si>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</si>
  <si>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</si>
  <si>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</si>
  <si>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</si>
  <si>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</si>
  <si>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</si>
  <si>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</si>
  <si>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</si>
  <si>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</si>
  <si>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</si>
  <si>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</si>
  <si>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</si>
  <si>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</si>
  <si>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</si>
  <si>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</si>
  <si>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</si>
  <si>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</si>
  <si>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</si>
  <si>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</si>
  <si>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</si>
  <si>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</si>
  <si>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</si>
  <si>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</si>
  <si>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</si>
  <si>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</si>
  <si>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</si>
  <si>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</si>
  <si>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</si>
  <si>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</si>
  <si>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</si>
  <si>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</si>
  <si>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</si>
  <si>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</si>
  <si>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</si>
  <si>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</si>
  <si>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</si>
  <si>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</si>
  <si>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</si>
  <si>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</si>
  <si>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</si>
  <si>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</si>
  <si>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</si>
  <si>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</si>
  <si>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</si>
  <si>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</si>
  <si>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</si>
  <si>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</si>
  <si>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</si>
  <si>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</si>
  <si>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</si>
  <si>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</si>
  <si>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</si>
  <si>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</si>
  <si>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</si>
  <si>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</si>
  <si>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</si>
  <si>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</si>
  <si>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</si>
  <si>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</si>
  <si>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</si>
  <si>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</si>
  <si>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</si>
  <si>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</si>
  <si>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</si>
  <si>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</si>
  <si>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</si>
  <si>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</si>
  <si>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</si>
  <si>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</si>
  <si>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</si>
  <si>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</si>
  <si>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</si>
  <si>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</si>
  <si>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</si>
  <si>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</si>
  <si>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</si>
  <si>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</si>
  <si>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</si>
  <si>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</si>
  <si>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</si>
  <si>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</si>
  <si>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</si>
  <si>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</si>
  <si>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</si>
  <si>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</si>
  <si>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</si>
  <si>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</si>
  <si>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</si>
  <si>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</si>
  <si>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</si>
  <si>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</si>
  <si>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</si>
  <si>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</si>
  <si>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</si>
  <si>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</si>
  <si>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</si>
  <si>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</si>
  <si>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</si>
  <si>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</si>
  <si>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</si>
  <si>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</si>
  <si>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</si>
  <si>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</si>
  <si>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</si>
  <si>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</si>
  <si>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</si>
  <si>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</si>
  <si>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</si>
  <si>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</si>
  <si>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</si>
  <si>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</si>
  <si>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</si>
  <si>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</si>
  <si>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</si>
  <si>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</si>
  <si>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</si>
  <si>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</si>
  <si>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</si>
  <si>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</si>
  <si>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</si>
  <si>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</si>
  <si>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</si>
  <si>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</si>
  <si>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</si>
  <si>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</si>
  <si>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</si>
  <si>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</si>
  <si>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</si>
  <si>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</si>
  <si>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</si>
  <si>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</si>
  <si>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</si>
  <si>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</si>
  <si>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</si>
  <si>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</si>
  <si>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</si>
  <si>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</si>
  <si>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</si>
  <si>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</si>
  <si>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</si>
  <si>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</si>
  <si>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</si>
  <si>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</si>
  <si>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</si>
  <si>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</si>
  <si>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</si>
  <si>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</si>
  <si>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</si>
  <si>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</si>
  <si>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</si>
  <si>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</si>
  <si>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</si>
  <si>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</si>
  <si>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</si>
  <si>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</si>
  <si>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</si>
  <si>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</si>
  <si>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</si>
  <si>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</si>
  <si>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</si>
  <si>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</si>
  <si>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</si>
  <si>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</si>
  <si>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</si>
  <si>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</si>
  <si>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</si>
  <si>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</si>
  <si>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</si>
  <si>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</si>
  <si>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</si>
  <si>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</si>
  <si>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</si>
  <si>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</si>
  <si>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</si>
  <si>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</si>
  <si>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</si>
  <si>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</si>
  <si>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</si>
  <si>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</si>
  <si>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</si>
  <si>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</si>
  <si>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</si>
  <si>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</si>
  <si>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</si>
  <si>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</si>
  <si>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</si>
  <si>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</si>
  <si>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</si>
  <si>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</si>
  <si>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</si>
  <si>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</si>
  <si>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</si>
  <si>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</si>
  <si>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</si>
  <si>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</si>
  <si>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</si>
  <si>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</si>
  <si>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</si>
  <si>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</si>
  <si>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</si>
  <si>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</si>
  <si>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</si>
  <si>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</si>
  <si>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</si>
  <si>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</si>
  <si>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</si>
  <si>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</si>
  <si>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</si>
  <si>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</si>
  <si>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</si>
  <si>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</si>
  <si>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</si>
  <si>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</si>
  <si>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</si>
  <si>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</si>
  <si>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</si>
  <si>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</si>
  <si>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</si>
  <si>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</si>
  <si>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</si>
  <si>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</si>
  <si>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</si>
  <si>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</si>
  <si>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</si>
  <si>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</si>
  <si>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</si>
  <si>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</si>
  <si>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</si>
  <si>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</si>
  <si>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</si>
  <si>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</si>
  <si>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</si>
  <si>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</si>
  <si>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</si>
  <si>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</si>
  <si>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</si>
  <si>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</si>
  <si>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</si>
  <si>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</si>
  <si>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</si>
  <si>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</si>
  <si>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</si>
  <si>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</si>
  <si>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</si>
  <si>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</si>
  <si>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</si>
  <si>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</si>
  <si>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</si>
  <si>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</si>
  <si>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</si>
  <si>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</si>
  <si>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</si>
  <si>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</si>
  <si>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</si>
  <si>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</si>
  <si>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</si>
  <si>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</si>
  <si>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</si>
  <si>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</si>
  <si>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</si>
  <si>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</si>
  <si>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</si>
  <si>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</si>
  <si>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</si>
  <si>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</si>
  <si>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</si>
  <si>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</si>
  <si>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</si>
  <si>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</si>
  <si>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</si>
  <si>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</si>
  <si>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</si>
  <si>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</si>
  <si>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</si>
  <si>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</si>
  <si>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</si>
  <si>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</si>
  <si>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</si>
  <si>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</si>
  <si>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</si>
  <si>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</si>
  <si>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</si>
  <si>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</si>
  <si>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</si>
  <si>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</si>
  <si>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</si>
  <si>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</si>
  <si>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</si>
  <si>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</si>
  <si>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</si>
  <si>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</si>
  <si>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</si>
  <si>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</si>
  <si>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</si>
  <si>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</si>
  <si>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</si>
  <si>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</si>
  <si>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</si>
  <si>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</si>
  <si>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</si>
  <si>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</si>
  <si>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</si>
  <si>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</si>
  <si>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</si>
  <si>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</si>
  <si>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</si>
  <si>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</si>
  <si>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</si>
  <si>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</si>
  <si>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</si>
  <si>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</si>
  <si>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</si>
  <si>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</si>
  <si>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</si>
  <si>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</si>
  <si>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</si>
  <si>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</si>
  <si>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</si>
  <si>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</si>
  <si>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</si>
  <si>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</si>
  <si>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</si>
  <si>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</si>
  <si>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</si>
  <si>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</si>
  <si>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</si>
  <si>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</si>
  <si>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</si>
  <si>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</si>
  <si>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</si>
  <si>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</si>
  <si>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</si>
  <si>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</si>
  <si>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</si>
  <si>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</si>
  <si>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</si>
  <si>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</si>
  <si>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</si>
  <si>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</si>
  <si>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</si>
  <si>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</si>
  <si>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</si>
  <si>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</si>
  <si>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</si>
  <si>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</si>
  <si>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</si>
  <si>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</si>
  <si>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</si>
  <si>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</si>
  <si>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</si>
  <si>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</si>
  <si>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</si>
  <si>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</si>
  <si>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</si>
  <si>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</si>
  <si>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</si>
  <si>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</si>
  <si>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</si>
  <si>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</si>
  <si>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</si>
  <si>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</si>
  <si>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</si>
  <si>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</si>
  <si>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</si>
  <si>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</si>
  <si>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</si>
  <si>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</si>
  <si>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</si>
  <si>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</si>
  <si>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</si>
  <si>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</si>
  <si>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</si>
  <si>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</si>
  <si>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</si>
  <si>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</si>
  <si>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</si>
  <si>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</si>
  <si>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</si>
  <si>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</si>
  <si>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</si>
  <si>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</si>
  <si>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</si>
  <si>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</si>
  <si>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</si>
  <si>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</si>
  <si>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</si>
  <si>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</si>
  <si>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</si>
  <si>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</si>
  <si>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</si>
  <si>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</si>
  <si>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</si>
  <si>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</si>
  <si>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</si>
  <si>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</si>
  <si>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</si>
  <si>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</si>
  <si>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</si>
  <si>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</si>
  <si>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</si>
  <si>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</si>
  <si>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</si>
  <si>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</si>
  <si>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</si>
  <si>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</si>
  <si>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</si>
  <si>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</si>
  <si>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</si>
  <si>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</si>
  <si>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</si>
  <si>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</si>
  <si>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</si>
  <si>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</si>
  <si>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</si>
  <si>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</si>
  <si>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</si>
  <si>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</si>
  <si>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</si>
  <si>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</si>
  <si>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</si>
  <si>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</si>
  <si>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</si>
  <si>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</si>
  <si>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</si>
  <si>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</si>
  <si>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</si>
  <si>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</si>
  <si>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</si>
  <si>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</si>
  <si>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</si>
  <si>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</si>
  <si>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</si>
  <si>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</si>
  <si>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</si>
  <si>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</si>
  <si>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</si>
  <si>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</si>
  <si>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</si>
  <si>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</si>
  <si>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</si>
  <si>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</si>
  <si>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</si>
  <si>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</si>
  <si>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</si>
  <si>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</si>
  <si>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</si>
  <si>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</si>
  <si>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</si>
  <si>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</si>
  <si>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</si>
  <si>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</si>
  <si>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</si>
  <si>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</si>
  <si>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</si>
  <si>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</si>
  <si>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</si>
  <si>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</si>
  <si>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</si>
  <si>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</si>
  <si>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</si>
  <si>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</si>
  <si>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</si>
  <si>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</si>
  <si>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</si>
  <si>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</si>
  <si>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</si>
  <si>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</si>
  <si>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</si>
  <si>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</si>
  <si>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</si>
  <si>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</si>
  <si>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</si>
  <si>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</si>
  <si>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</si>
  <si>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</si>
  <si>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</si>
  <si>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</si>
  <si>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</si>
  <si>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</si>
  <si>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</si>
  <si>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</si>
  <si>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</si>
  <si>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</si>
  <si>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</si>
  <si>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</si>
  <si>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</si>
  <si>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</si>
  <si>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</si>
  <si>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</si>
  <si>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</si>
  <si>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</si>
  <si>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</si>
  <si>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</si>
  <si>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</si>
  <si>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</si>
  <si>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</si>
  <si>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</si>
  <si>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</si>
  <si>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</si>
  <si>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</si>
  <si>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</si>
  <si>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</si>
  <si>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</si>
  <si>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</si>
  <si>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</si>
  <si>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</si>
  <si>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</si>
  <si>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</si>
  <si>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</si>
  <si>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</si>
  <si>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</si>
  <si>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</si>
  <si>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</si>
  <si>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</si>
  <si>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</si>
  <si>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</si>
  <si>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</si>
  <si>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</si>
  <si>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</si>
  <si>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</si>
  <si>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</si>
  <si>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</si>
  <si>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</si>
  <si>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</si>
  <si>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</si>
  <si>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</si>
  <si>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</si>
  <si>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</si>
  <si>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</si>
  <si>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</si>
  <si>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</si>
  <si>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</si>
  <si>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</si>
  <si>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</si>
  <si>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</si>
  <si>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</si>
  <si>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</si>
  <si>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</si>
  <si>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</si>
  <si>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</si>
  <si>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</si>
  <si>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</si>
  <si>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</si>
  <si>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</si>
  <si>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</si>
  <si>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</si>
  <si>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</si>
  <si>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</si>
  <si>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</si>
  <si>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</si>
  <si>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</si>
  <si>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</si>
  <si>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</si>
  <si>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</si>
  <si>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</si>
  <si>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</si>
  <si>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</si>
  <si>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</si>
  <si>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</si>
  <si>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</si>
  <si>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</si>
  <si>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</si>
  <si>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</si>
  <si>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</si>
  <si>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</si>
  <si>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</si>
  <si>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</si>
  <si>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</si>
  <si>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</si>
  <si>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</si>
  <si>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</si>
  <si>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</si>
  <si>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</si>
  <si>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</si>
  <si>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</si>
  <si>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</si>
  <si>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</si>
  <si>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</si>
  <si>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</si>
  <si>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</si>
  <si>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</si>
  <si>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</si>
  <si>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</si>
  <si>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</si>
  <si>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</si>
  <si>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</si>
  <si>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</si>
  <si>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</si>
  <si>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</si>
  <si>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</si>
  <si>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</si>
  <si>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</si>
  <si>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</si>
  <si>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</si>
  <si>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</si>
  <si>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</si>
  <si>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</si>
  <si>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</si>
  <si>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</si>
  <si>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</si>
  <si>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</si>
  <si>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</si>
  <si>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</si>
  <si>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</si>
  <si>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</si>
  <si>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</si>
  <si>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</si>
  <si>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</si>
  <si>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</si>
  <si>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</si>
  <si>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</si>
  <si>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</si>
  <si>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</si>
  <si>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</si>
  <si>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</si>
  <si>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</si>
  <si>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</si>
  <si>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</si>
  <si>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</si>
  <si>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</si>
  <si>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</si>
  <si>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</si>
  <si>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</si>
  <si>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</si>
  <si>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</si>
  <si>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</si>
  <si>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</si>
  <si>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</si>
  <si>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</si>
  <si>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</si>
  <si>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</si>
  <si>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</si>
  <si>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</si>
  <si>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</si>
  <si>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</si>
  <si>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</si>
  <si>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</si>
  <si>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</si>
  <si>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</si>
  <si>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</si>
  <si>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</si>
  <si>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</si>
  <si>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</si>
  <si>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</si>
  <si>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</si>
  <si>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</si>
  <si>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</si>
  <si>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</si>
  <si>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</si>
  <si>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</si>
  <si>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</si>
  <si>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</si>
  <si>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</si>
  <si>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</si>
  <si>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</si>
  <si>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</si>
  <si>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</si>
  <si>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</si>
  <si>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</si>
  <si>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</si>
  <si>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</si>
  <si>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</si>
  <si>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</si>
  <si>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</si>
  <si>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</si>
  <si>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</si>
  <si>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</si>
  <si>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</si>
  <si>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</si>
  <si>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</si>
  <si>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</si>
  <si>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</si>
  <si>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</si>
  <si>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</si>
  <si>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</si>
  <si>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</si>
  <si>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</si>
  <si>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</si>
  <si>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</si>
  <si>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</si>
  <si>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</si>
  <si>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</si>
  <si>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</si>
  <si>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</si>
  <si>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</si>
  <si>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</si>
  <si>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</si>
  <si>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</si>
  <si>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</si>
  <si>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</si>
  <si>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</si>
  <si>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</si>
  <si>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</si>
  <si>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</si>
  <si>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</si>
  <si>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</si>
  <si>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</si>
  <si>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</si>
  <si>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</si>
  <si>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</si>
  <si>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</si>
  <si>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</si>
  <si>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</si>
  <si>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</si>
  <si>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</si>
  <si>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</si>
  <si>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</si>
  <si>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</si>
  <si>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</si>
  <si>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</si>
  <si>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</si>
  <si>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</si>
  <si>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</si>
  <si>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</si>
  <si>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</si>
  <si>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</si>
  <si>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</si>
  <si>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</si>
  <si>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</si>
  <si>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</si>
  <si>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</si>
  <si>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</si>
  <si>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</si>
  <si>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</si>
  <si>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</si>
  <si>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</si>
  <si>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</si>
  <si>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</si>
  <si>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</si>
  <si>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</si>
  <si>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</si>
  <si>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</si>
  <si>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</si>
  <si>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</si>
  <si>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</si>
  <si>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</si>
  <si>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</si>
  <si>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</si>
  <si>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</si>
  <si>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</si>
  <si>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</si>
  <si>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</si>
  <si>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</si>
  <si>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</si>
  <si>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</si>
  <si>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</si>
  <si>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</si>
  <si>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</si>
  <si>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</si>
  <si>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</si>
  <si>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</si>
  <si>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</si>
  <si>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</si>
  <si>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</si>
  <si>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</si>
  <si>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</si>
  <si>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</si>
  <si>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</si>
  <si>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</si>
  <si>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</si>
  <si>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</si>
  <si>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</si>
  <si>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</si>
  <si>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</si>
  <si>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</si>
  <si>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</si>
  <si>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</si>
  <si>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</si>
  <si>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</si>
  <si>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</si>
  <si>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</si>
  <si>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</si>
  <si>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</si>
  <si>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</si>
  <si>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</si>
  <si>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</si>
  <si>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</si>
  <si>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</si>
  <si>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</si>
  <si>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</si>
  <si>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</si>
  <si>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</si>
  <si>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</si>
  <si>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</si>
  <si>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</si>
  <si>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</si>
  <si>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</si>
  <si>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</si>
  <si>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</si>
  <si>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</si>
  <si>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</si>
  <si>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</si>
  <si>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</si>
  <si>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</si>
  <si>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</si>
  <si>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</si>
  <si>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</si>
  <si>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</si>
  <si>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</si>
  <si>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</si>
  <si>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</si>
  <si>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</si>
  <si>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</si>
  <si>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</si>
  <si>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</si>
  <si>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</si>
  <si>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</si>
  <si>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</si>
  <si>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</si>
  <si>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</si>
  <si>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</si>
  <si>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</si>
  <si>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</si>
  <si>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</si>
  <si>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</si>
  <si>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</si>
  <si>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</si>
  <si>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</si>
  <si>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</si>
  <si>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</si>
  <si>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</si>
  <si>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</si>
  <si>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</si>
  <si>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</si>
  <si>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</si>
  <si>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</si>
  <si>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</si>
  <si>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</si>
  <si>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</si>
  <si>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</si>
  <si>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</si>
  <si>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</si>
  <si>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</si>
  <si>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</si>
  <si>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</si>
  <si>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</si>
  <si>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</si>
  <si>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</si>
  <si>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</si>
  <si>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</si>
  <si>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</si>
  <si>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</si>
  <si>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</si>
  <si>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</si>
  <si>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</si>
  <si>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</si>
  <si>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</si>
  <si>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</si>
  <si>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</si>
  <si>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</si>
  <si>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</si>
  <si>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</si>
  <si>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</si>
  <si>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</si>
  <si>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</si>
  <si>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</si>
  <si>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</si>
  <si>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</si>
  <si>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</si>
  <si>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</si>
  <si>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</si>
  <si>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</si>
  <si>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</si>
  <si>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</si>
  <si>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</si>
  <si>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</si>
  <si>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</si>
  <si>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</si>
  <si>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</si>
  <si>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</si>
  <si>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</si>
  <si>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</si>
  <si>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</si>
  <si>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</si>
  <si>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</si>
  <si>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</si>
  <si>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</si>
  <si>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</si>
  <si>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</si>
  <si>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</si>
  <si>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</si>
  <si>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</si>
  <si>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</si>
  <si>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</si>
  <si>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</si>
  <si>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</si>
  <si>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</si>
  <si>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</si>
  <si>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</si>
  <si>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</si>
  <si>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</si>
  <si>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</si>
  <si>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</si>
  <si>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</si>
  <si>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</si>
  <si>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</si>
  <si>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</si>
  <si>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</si>
  <si>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</si>
  <si>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</si>
  <si>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</si>
  <si>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</si>
  <si>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</si>
  <si>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</si>
  <si>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</si>
  <si>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</si>
  <si>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</si>
  <si>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</si>
  <si>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</si>
  <si>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</si>
  <si>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</si>
  <si>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</si>
  <si>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</si>
  <si>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</si>
  <si>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</si>
  <si>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</si>
  <si>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</si>
  <si>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</si>
  <si>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</si>
  <si>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</si>
  <si>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</si>
  <si>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</si>
  <si>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</si>
  <si>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</si>
  <si>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</si>
  <si>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</si>
  <si>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</si>
  <si>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</si>
  <si>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</si>
  <si>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</si>
  <si>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</si>
  <si>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</si>
  <si>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</si>
  <si>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</si>
  <si>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</si>
  <si>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</si>
  <si>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</si>
  <si>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</si>
  <si>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</si>
  <si>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</si>
  <si>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</si>
  <si>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</si>
  <si>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</si>
  <si>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</si>
  <si>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</si>
  <si>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</si>
  <si>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</si>
  <si>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</si>
  <si>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</si>
  <si>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</si>
  <si>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</si>
  <si>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</si>
  <si>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</si>
  <si>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</si>
  <si>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</si>
  <si>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</si>
  <si>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</si>
  <si>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</si>
  <si>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</si>
  <si>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</si>
  <si>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</si>
  <si>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</si>
  <si>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</si>
  <si>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</si>
  <si>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</si>
  <si>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</si>
  <si>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</si>
  <si>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</si>
  <si>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</si>
  <si>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</si>
  <si>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</si>
  <si>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</si>
  <si>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</si>
  <si>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</si>
  <si>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</si>
  <si>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</si>
  <si>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</si>
  <si>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</si>
  <si>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</si>
  <si>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</si>
  <si>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</si>
  <si>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</si>
  <si>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</si>
  <si>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</si>
  <si>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</si>
  <si>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</si>
  <si>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</si>
  <si>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</si>
  <si>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</si>
  <si>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</si>
  <si>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</si>
  <si>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</si>
  <si>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</si>
  <si>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</si>
  <si>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</si>
  <si>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</si>
  <si>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</si>
  <si>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</si>
  <si>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</si>
  <si>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</si>
  <si>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</si>
  <si>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</si>
  <si>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</si>
  <si>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</si>
  <si>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</si>
  <si>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</si>
  <si>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</si>
  <si>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</si>
  <si>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</si>
  <si>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</si>
  <si>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</si>
  <si>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</si>
  <si>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</si>
  <si>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</si>
  <si>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</si>
  <si>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</si>
  <si>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</si>
  <si>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</si>
  <si>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</si>
  <si>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</si>
  <si>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</si>
  <si>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</si>
  <si>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</si>
  <si>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</si>
  <si>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</si>
  <si>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</si>
  <si>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</si>
  <si>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</si>
  <si>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</si>
  <si>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</si>
  <si>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</si>
  <si>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</si>
  <si>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</si>
  <si>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</si>
  <si>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</si>
  <si>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</si>
  <si>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</si>
  <si>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</si>
  <si>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</si>
  <si>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</si>
  <si>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</si>
  <si>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</si>
  <si>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</si>
  <si>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</si>
  <si>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</si>
  <si>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</si>
  <si>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</si>
  <si>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</si>
  <si>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</si>
  <si>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</si>
  <si>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</si>
  <si>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</si>
  <si>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</si>
  <si>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</si>
  <si>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</si>
  <si>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</si>
  <si>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</si>
  <si>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</si>
  <si>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</si>
  <si>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</si>
  <si>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</si>
  <si>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</si>
  <si>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</si>
  <si>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</si>
  <si>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</si>
  <si>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</si>
  <si>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</si>
  <si>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</si>
  <si>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</si>
  <si>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</si>
  <si>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</si>
  <si>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</si>
  <si>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</si>
  <si>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</si>
  <si>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</si>
  <si>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</si>
  <si>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</si>
  <si>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</si>
  <si>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</si>
  <si>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</si>
  <si>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</si>
  <si>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</si>
  <si>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</si>
  <si>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</si>
  <si>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</si>
  <si>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</si>
  <si>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</si>
  <si>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</si>
  <si>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</si>
  <si>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</si>
  <si>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</si>
  <si>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</si>
  <si>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</si>
  <si>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</si>
  <si>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</si>
  <si>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</si>
  <si>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</si>
  <si>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</si>
  <si>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</si>
  <si>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</si>
  <si>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</si>
  <si>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</si>
  <si>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</si>
  <si>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</si>
  <si>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</si>
  <si>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</si>
  <si>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</si>
  <si>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</si>
  <si>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</si>
  <si>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</si>
  <si>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</si>
  <si>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</si>
  <si>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</si>
  <si>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</si>
  <si>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</si>
  <si>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</si>
  <si>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</si>
  <si>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</si>
  <si>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</si>
  <si>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</si>
  <si>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</si>
  <si>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</si>
  <si>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</si>
  <si>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</si>
  <si>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</si>
  <si>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</si>
  <si>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</si>
  <si>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</si>
  <si>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</si>
  <si>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</si>
  <si>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</si>
  <si>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</si>
  <si>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</si>
  <si>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</si>
  <si>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</si>
  <si>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</si>
  <si>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</si>
  <si>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</si>
  <si>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</si>
  <si>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</si>
  <si>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</si>
  <si>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</si>
  <si>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</si>
  <si>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</si>
  <si>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</si>
  <si>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</si>
  <si>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</si>
  <si>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</si>
  <si>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</si>
  <si>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</si>
  <si>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</si>
  <si>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</si>
  <si>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</si>
  <si>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</si>
  <si>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</si>
  <si>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</si>
  <si>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</si>
  <si>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</si>
  <si>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</si>
  <si>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</si>
  <si>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</si>
  <si>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</si>
  <si>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</si>
  <si>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</si>
  <si>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</si>
  <si>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</si>
  <si>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</si>
  <si>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</si>
  <si>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</si>
  <si>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</si>
  <si>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</si>
  <si>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</si>
  <si>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</si>
  <si>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</si>
  <si>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</si>
  <si>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</si>
  <si>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</si>
  <si>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</si>
  <si>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</si>
  <si>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</si>
  <si>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</si>
  <si>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</si>
  <si>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</si>
  <si>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</si>
  <si>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</si>
  <si>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</si>
  <si>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</si>
  <si>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</si>
  <si>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</si>
  <si>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</si>
  <si>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</si>
  <si>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</si>
  <si>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</si>
  <si>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</si>
  <si>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</si>
  <si>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</si>
  <si>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</si>
  <si>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</si>
  <si>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</si>
  <si>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</si>
  <si>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</si>
  <si>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</si>
  <si>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</si>
  <si>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</si>
  <si>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</si>
  <si>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</si>
  <si>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</si>
  <si>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</si>
  <si>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</si>
  <si>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</si>
  <si>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</si>
  <si>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</si>
  <si>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</si>
  <si>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</si>
  <si>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</si>
  <si>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</si>
  <si>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</si>
  <si>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</si>
  <si>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</si>
  <si>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</si>
  <si>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</si>
  <si>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</si>
  <si>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</si>
  <si>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</si>
  <si>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</si>
  <si>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</si>
  <si>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</si>
  <si>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</si>
  <si>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</si>
  <si>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</si>
  <si>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</si>
  <si>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</si>
  <si>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</si>
  <si>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</si>
  <si>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</si>
  <si>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</si>
  <si>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</si>
  <si>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</si>
  <si>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</si>
  <si>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</si>
  <si>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</si>
  <si>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</si>
  <si>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</si>
  <si>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</si>
  <si>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</si>
  <si>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</si>
  <si>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</si>
  <si>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</si>
  <si>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</si>
  <si>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</si>
  <si>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</si>
  <si>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</si>
  <si>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</si>
  <si>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</si>
  <si>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</si>
  <si>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</si>
  <si>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</si>
  <si>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</si>
  <si>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</si>
  <si>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</si>
  <si>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</si>
  <si>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</si>
  <si>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</si>
  <si>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</si>
  <si>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</si>
  <si>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</si>
  <si>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</si>
  <si>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</si>
  <si>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</si>
  <si>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</si>
  <si>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</si>
  <si>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</si>
  <si>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</si>
  <si>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</si>
  <si>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</si>
  <si>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</si>
  <si>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</si>
  <si>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</si>
  <si>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</si>
  <si>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</si>
  <si>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</si>
  <si>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</si>
  <si>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</si>
  <si>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</si>
  <si>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</si>
  <si>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</si>
  <si>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</si>
  <si>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</si>
  <si>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</si>
  <si>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</si>
  <si>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</si>
  <si>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</si>
  <si>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</si>
  <si>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</si>
  <si>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</si>
  <si>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</si>
  <si>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</si>
  <si>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</si>
  <si>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</si>
  <si>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</si>
  <si>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</si>
  <si>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</si>
  <si>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</si>
  <si>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</si>
  <si>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</si>
  <si>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</si>
  <si>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</si>
  <si>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</si>
  <si>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</si>
  <si>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</si>
  <si>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</si>
  <si>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</si>
  <si>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</si>
  <si>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</si>
  <si>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</si>
  <si>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</si>
  <si>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</si>
  <si>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</si>
  <si>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</si>
  <si>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</si>
  <si>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</si>
  <si>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</si>
  <si>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</si>
  <si>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</si>
  <si>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</si>
  <si>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</si>
  <si>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</si>
  <si>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</si>
  <si>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</si>
  <si>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</si>
  <si>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</si>
  <si>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</si>
  <si>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</si>
  <si>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</si>
  <si>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</si>
  <si>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</si>
  <si>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</si>
  <si>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</si>
  <si>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</si>
  <si>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</si>
  <si>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</si>
  <si>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</si>
  <si>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</si>
  <si>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</si>
  <si>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</si>
  <si>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</si>
  <si>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</si>
  <si>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</si>
  <si>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</si>
  <si>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</si>
  <si>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</si>
  <si>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</si>
  <si>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</si>
  <si>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</si>
  <si>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</si>
  <si>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</si>
  <si>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</si>
  <si>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</si>
  <si>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</si>
  <si>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</si>
  <si>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</si>
  <si>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</si>
  <si>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</si>
  <si>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</si>
  <si>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</si>
  <si>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</si>
  <si>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</si>
  <si>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</si>
  <si>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</si>
  <si>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</si>
  <si>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</si>
  <si>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</si>
  <si>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</si>
  <si>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</si>
  <si>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</si>
  <si>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</si>
  <si>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</si>
  <si>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</si>
  <si>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</si>
  <si>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</si>
  <si>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</si>
  <si>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</si>
  <si>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</si>
  <si>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</si>
  <si>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</si>
  <si>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</si>
  <si>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</si>
  <si>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</si>
  <si>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</si>
  <si>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</si>
  <si>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</si>
  <si>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</si>
  <si>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</si>
  <si>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</si>
  <si>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</si>
  <si>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</si>
  <si>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</si>
  <si>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</si>
  <si>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</si>
  <si>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</si>
  <si>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</si>
  <si>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</si>
  <si>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</si>
  <si>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</si>
  <si>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</si>
  <si>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</si>
  <si>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</si>
  <si>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</si>
  <si>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</si>
  <si>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</si>
  <si>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</si>
  <si>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</si>
  <si>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</si>
  <si>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</si>
  <si>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</si>
  <si>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</si>
  <si>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</si>
  <si>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</si>
  <si>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</si>
  <si>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</si>
  <si>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</si>
  <si>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</si>
  <si>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</si>
  <si>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</si>
  <si>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</si>
  <si>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</si>
  <si>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</si>
  <si>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</si>
  <si>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</si>
  <si>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</si>
  <si>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</si>
  <si>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</si>
  <si>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</si>
  <si>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</si>
  <si>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</si>
  <si>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</si>
  <si>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</si>
  <si>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</si>
  <si>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</si>
  <si>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</si>
  <si>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</si>
  <si>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</si>
  <si>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</si>
  <si>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</si>
  <si>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</si>
  <si>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</si>
  <si>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</si>
  <si>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</si>
  <si>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</si>
  <si>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</si>
  <si>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</si>
  <si>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</si>
  <si>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</si>
  <si>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</si>
  <si>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</si>
  <si>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</si>
  <si>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</si>
  <si>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</si>
  <si>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</si>
  <si>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</si>
  <si>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</si>
  <si>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</si>
  <si>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</si>
  <si>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</si>
  <si>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</si>
  <si>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</si>
  <si>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</si>
  <si>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</si>
  <si>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</si>
  <si>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</si>
  <si>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</si>
  <si>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</si>
  <si>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</si>
  <si>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</si>
  <si>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</si>
  <si>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</si>
  <si>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</si>
  <si>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</si>
  <si>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</si>
  <si>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</si>
  <si>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</si>
  <si>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</si>
  <si>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</si>
  <si>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</si>
  <si>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</si>
  <si>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</si>
  <si>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</si>
  <si>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</si>
  <si>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</si>
  <si>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</si>
  <si>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</si>
  <si>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</si>
  <si>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</si>
  <si>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</si>
  <si>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</si>
  <si>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</si>
  <si>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</si>
  <si>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</si>
  <si>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</si>
  <si>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</si>
  <si>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</si>
  <si>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</si>
  <si>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</si>
  <si>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</si>
  <si>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</si>
  <si>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</si>
  <si>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</si>
  <si>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</si>
  <si>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</si>
  <si>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</si>
  <si>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</si>
  <si>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</si>
  <si>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</si>
  <si>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</si>
  <si>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</si>
  <si>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</si>
  <si>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</si>
  <si>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</si>
  <si>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</si>
  <si>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</si>
  <si>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</si>
  <si>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</si>
  <si>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</si>
  <si>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</si>
  <si>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</si>
  <si>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</si>
  <si>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</si>
  <si>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</si>
  <si>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</si>
  <si>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</si>
  <si>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</si>
  <si>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</si>
  <si>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</si>
  <si>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</si>
  <si>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</si>
  <si>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</si>
  <si>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</si>
  <si>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</si>
  <si>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</si>
  <si>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</si>
  <si>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</si>
  <si>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</si>
  <si>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</si>
  <si>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</si>
  <si>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</si>
  <si>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</si>
  <si>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</si>
  <si>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</si>
  <si>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</si>
  <si>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</si>
  <si>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</si>
  <si>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</si>
  <si>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</si>
  <si>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</si>
  <si>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</si>
  <si>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</si>
  <si>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</si>
  <si>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</si>
  <si>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</si>
  <si>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</si>
  <si>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</si>
  <si>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</si>
  <si>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</si>
  <si>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</si>
  <si>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</si>
  <si>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</si>
  <si>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</si>
  <si>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</si>
  <si>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</si>
  <si>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</si>
  <si>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</si>
  <si>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</si>
  <si>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</si>
  <si>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</si>
  <si>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</si>
  <si>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</si>
  <si>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</si>
  <si>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</si>
  <si>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</si>
  <si>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</si>
  <si>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</si>
  <si>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</si>
  <si>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</si>
  <si>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</si>
  <si>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</si>
  <si>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</si>
  <si>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</si>
  <si>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</si>
  <si>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</si>
  <si>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</si>
  <si>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</si>
  <si>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</si>
  <si>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</si>
  <si>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</si>
  <si>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</si>
  <si>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</si>
  <si>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</si>
  <si>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</si>
  <si>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</si>
  <si>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</si>
  <si>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</si>
  <si>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</si>
  <si>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</si>
  <si>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</si>
  <si>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</si>
  <si>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</si>
  <si>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</si>
  <si>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</si>
  <si>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</si>
  <si>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</si>
  <si>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</si>
  <si>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</si>
  <si>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</si>
  <si>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</si>
  <si>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</si>
  <si>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</si>
  <si>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</si>
  <si>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</si>
  <si>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</si>
  <si>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</si>
  <si>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</si>
  <si>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</si>
  <si>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</si>
  <si>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</si>
  <si>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</si>
  <si>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</si>
  <si>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</si>
  <si>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</si>
  <si>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</si>
  <si>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</si>
  <si>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</si>
  <si>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</si>
  <si>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</si>
  <si>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</si>
  <si>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</si>
  <si>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</si>
  <si>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</si>
  <si>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</si>
  <si>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</si>
  <si>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</si>
  <si>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</si>
  <si>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</si>
  <si>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</si>
  <si>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</si>
  <si>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</si>
  <si>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</si>
  <si>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</si>
  <si>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</si>
  <si>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</si>
  <si>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</si>
  <si>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</si>
  <si>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</si>
  <si>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</si>
  <si>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</si>
  <si>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</si>
  <si>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</si>
  <si>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</si>
  <si>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</si>
  <si>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</si>
  <si>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</si>
  <si>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</si>
  <si>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</si>
  <si>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</si>
  <si>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</si>
  <si>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</si>
  <si>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</si>
  <si>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</si>
  <si>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</si>
  <si>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</si>
  <si>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</si>
  <si>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</si>
  <si>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</si>
  <si>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</si>
  <si>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</si>
  <si>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</si>
  <si>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</si>
  <si>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</si>
  <si>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</si>
  <si>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</si>
  <si>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</si>
  <si>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</si>
  <si>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</si>
  <si>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</si>
  <si>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</si>
  <si>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</si>
  <si>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</si>
  <si>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</si>
  <si>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</si>
  <si>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</si>
  <si>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</si>
  <si>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</si>
  <si>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</si>
  <si>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</si>
  <si>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</si>
  <si>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</si>
  <si>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</si>
  <si>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</si>
  <si>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</si>
  <si>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</si>
  <si>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</si>
  <si>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</si>
  <si>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</si>
  <si>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</si>
  <si>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</si>
  <si>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</si>
  <si>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</si>
  <si>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</si>
  <si>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</si>
  <si>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</si>
  <si>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</si>
  <si>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</si>
  <si>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</si>
  <si>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</si>
  <si>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</si>
  <si>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</si>
  <si>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</si>
  <si>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</si>
  <si>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</si>
  <si>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</si>
  <si>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</si>
  <si>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</si>
  <si>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</si>
  <si>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</si>
  <si>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</si>
  <si>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</si>
  <si>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</si>
  <si>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</si>
  <si>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</si>
  <si>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</si>
  <si>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</si>
  <si>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</si>
  <si>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</si>
  <si>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</si>
  <si>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</si>
  <si>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</si>
  <si>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</si>
  <si>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</si>
  <si>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</si>
  <si>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</si>
  <si>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</si>
  <si>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</si>
  <si>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</si>
  <si>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</si>
  <si>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</si>
  <si>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</si>
  <si>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</si>
  <si>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</si>
  <si>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</si>
  <si>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</si>
  <si>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</si>
  <si>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</si>
  <si>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</si>
  <si>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</si>
  <si>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</si>
  <si>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</si>
  <si>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</si>
  <si>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</si>
  <si>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</si>
  <si>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</si>
  <si>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</si>
  <si>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</si>
  <si>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</si>
  <si>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</si>
  <si>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</si>
  <si>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</si>
  <si>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</si>
  <si>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</si>
  <si>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</si>
  <si>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</si>
  <si>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</si>
  <si>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</si>
  <si>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</si>
  <si>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</si>
  <si>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</si>
  <si>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</si>
  <si>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</si>
  <si>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</si>
  <si>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</si>
  <si>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</si>
  <si>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</si>
  <si>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</si>
  <si>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</si>
  <si>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</si>
  <si>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</si>
  <si>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</si>
  <si>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</si>
  <si>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</si>
  <si>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</si>
  <si>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</si>
  <si>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</si>
  <si>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</si>
  <si>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</si>
  <si>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</si>
  <si>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</si>
  <si>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</si>
  <si>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</si>
  <si>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</si>
  <si>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</si>
  <si>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</si>
  <si>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</si>
  <si>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</si>
  <si>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</si>
  <si>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</si>
  <si>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</si>
  <si>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</si>
  <si>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</si>
  <si>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</si>
  <si>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</si>
  <si>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</si>
  <si>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</si>
  <si>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</si>
  <si>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</si>
  <si>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</si>
  <si>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</si>
  <si>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</si>
  <si>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</si>
  <si>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</si>
  <si>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</si>
  <si>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</si>
  <si>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</si>
  <si>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</si>
  <si>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</si>
  <si>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</si>
  <si>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</si>
  <si>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</si>
  <si>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</si>
  <si>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</si>
  <si>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</si>
  <si>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</si>
  <si>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</si>
  <si>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</si>
  <si>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</si>
  <si>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</si>
  <si>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</si>
  <si>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</si>
  <si>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</si>
  <si>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</si>
  <si>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</si>
  <si>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</si>
  <si>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</si>
  <si>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</si>
  <si>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</si>
  <si>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</si>
  <si>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</si>
  <si>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</si>
  <si>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</si>
  <si>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</si>
  <si>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</si>
  <si>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</si>
  <si>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</si>
  <si>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</si>
  <si>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</si>
  <si>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</si>
  <si>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</si>
  <si>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</si>
  <si>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</si>
  <si>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</si>
  <si>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</si>
  <si>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</si>
  <si>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</si>
  <si>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</si>
  <si>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</si>
  <si>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</si>
  <si>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</si>
  <si>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</si>
  <si>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</si>
  <si>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</si>
  <si>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</si>
  <si>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</si>
  <si>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</si>
  <si>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</si>
  <si>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</si>
  <si>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</si>
  <si>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</si>
  <si>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</si>
  <si>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</si>
  <si>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</si>
  <si>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</si>
  <si>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</si>
  <si>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</si>
  <si>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</si>
  <si>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</si>
  <si>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</si>
  <si>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</si>
  <si>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</si>
  <si>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</si>
  <si>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</si>
  <si>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</si>
  <si>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</si>
  <si>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</si>
  <si>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</si>
  <si>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</si>
  <si>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</si>
  <si>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</si>
  <si>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</si>
  <si>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</si>
  <si>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</si>
  <si>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</si>
  <si>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</si>
  <si>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</si>
  <si>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</si>
  <si>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</si>
  <si>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</si>
  <si>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</si>
  <si>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</si>
  <si>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</si>
  <si>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</si>
  <si>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</si>
  <si>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</si>
  <si>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</si>
  <si>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</si>
  <si>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</si>
  <si>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</si>
  <si>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</si>
  <si>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</si>
  <si>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</si>
  <si>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</si>
  <si>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</si>
  <si>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</si>
  <si>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</si>
  <si>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</si>
  <si>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</si>
  <si>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</si>
  <si>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</si>
  <si>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</si>
  <si>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</si>
  <si>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</si>
  <si>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</si>
  <si>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</si>
  <si>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</si>
  <si>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</si>
  <si>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</si>
  <si>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</si>
  <si>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</si>
  <si>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</si>
  <si>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</si>
  <si>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</si>
  <si>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</si>
  <si>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</si>
  <si>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</si>
  <si>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</si>
  <si>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</si>
  <si>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</si>
  <si>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</si>
  <si>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</si>
  <si>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</si>
  <si>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</si>
  <si>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</si>
  <si>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</si>
  <si>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</si>
  <si>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</si>
  <si>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</si>
  <si>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</si>
  <si>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</si>
  <si>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</si>
  <si>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</si>
  <si>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</si>
  <si>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</si>
  <si>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</si>
  <si>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</si>
  <si>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</si>
  <si>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</si>
  <si>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</si>
  <si>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</si>
  <si>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</si>
  <si>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</si>
  <si>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</si>
  <si>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</si>
  <si>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</si>
  <si>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</si>
  <si>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</si>
  <si>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</si>
  <si>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</si>
  <si>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</si>
  <si>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</si>
  <si>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</si>
  <si>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</si>
  <si>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</si>
  <si>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</si>
  <si>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</si>
  <si>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</si>
  <si>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</si>
  <si>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</si>
  <si>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</si>
  <si>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</si>
  <si>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</si>
  <si>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</si>
  <si>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</si>
  <si>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</si>
  <si>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</si>
  <si>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</si>
  <si>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</si>
  <si>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</si>
  <si>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</si>
  <si>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</si>
  <si>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</si>
  <si>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</si>
  <si>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</si>
  <si>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</si>
  <si>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</si>
  <si>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</si>
  <si>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</si>
  <si>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</si>
  <si>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</si>
  <si>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</si>
  <si>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</si>
  <si>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</si>
  <si>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</si>
  <si>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</si>
  <si>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</si>
  <si>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</si>
  <si>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</si>
  <si>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</si>
  <si>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</si>
  <si>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</si>
  <si>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</si>
  <si>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</si>
  <si>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</si>
  <si>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</si>
  <si>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</si>
  <si>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</si>
  <si>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</si>
  <si>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</si>
  <si>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</si>
  <si>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</si>
  <si>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</si>
  <si>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</si>
  <si>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</si>
  <si>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</si>
  <si>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</si>
  <si>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</si>
  <si>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</si>
  <si>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</si>
  <si>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</si>
  <si>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</si>
  <si>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</si>
  <si>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</si>
  <si>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</si>
  <si>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</si>
  <si>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</si>
  <si>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</si>
  <si>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</si>
  <si>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</si>
  <si>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</si>
  <si>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</si>
  <si>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</si>
  <si>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</si>
  <si>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</si>
  <si>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</si>
  <si>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</si>
  <si>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</si>
  <si>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</si>
  <si>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</si>
  <si>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</si>
  <si>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</si>
  <si>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</si>
  <si>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</si>
  <si>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</si>
  <si>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</si>
  <si>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</si>
  <si>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</si>
  <si>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</si>
  <si>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</si>
  <si>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</si>
  <si>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</si>
  <si>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</si>
  <si>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</si>
  <si>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</si>
  <si>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</si>
  <si>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</si>
  <si>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</si>
  <si>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</si>
  <si>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</si>
  <si>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</si>
  <si>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</si>
  <si>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</si>
  <si>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</si>
  <si>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</si>
  <si>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</si>
  <si>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</si>
  <si>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</si>
  <si>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</si>
  <si>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</si>
  <si>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</si>
  <si>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</si>
  <si>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</si>
  <si>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</si>
  <si>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</si>
  <si>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</si>
  <si>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</si>
  <si>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</si>
  <si>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</si>
  <si>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</si>
  <si>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</si>
  <si>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</si>
  <si>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</si>
  <si>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</si>
  <si>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</si>
  <si>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</si>
  <si>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</si>
  <si>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</si>
  <si>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</si>
  <si>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</si>
  <si>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</si>
  <si>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</si>
  <si>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</si>
  <si>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</si>
  <si>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</si>
  <si>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</si>
  <si>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</si>
  <si>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</si>
  <si>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</si>
  <si>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</si>
  <si>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</si>
  <si>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</si>
  <si>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</si>
  <si>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</si>
  <si>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</si>
  <si>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</si>
  <si>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</si>
  <si>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</si>
  <si>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</si>
  <si>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</si>
  <si>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</si>
  <si>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</si>
  <si>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</si>
  <si>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</si>
  <si>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</si>
  <si>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</si>
  <si>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</si>
  <si>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</si>
  <si>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</si>
  <si>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</si>
  <si>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</si>
  <si>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</si>
  <si>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</si>
  <si>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</si>
  <si>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</si>
  <si>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</si>
  <si>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</si>
  <si>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</si>
  <si>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</si>
  <si>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</si>
  <si>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</si>
  <si>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</si>
  <si>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</si>
  <si>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</si>
  <si>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</si>
  <si>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</si>
  <si>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</si>
  <si>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</si>
  <si>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</si>
  <si>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</si>
  <si>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</si>
  <si>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</si>
  <si>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</si>
  <si>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</si>
  <si>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</si>
  <si>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</si>
  <si>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</si>
  <si>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</si>
  <si>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</si>
  <si>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</si>
  <si>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</si>
  <si>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</si>
  <si>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</si>
  <si>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</si>
  <si>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</si>
  <si>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</si>
  <si>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</si>
  <si>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</si>
  <si>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</si>
  <si>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</si>
  <si>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</si>
  <si>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</si>
  <si>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</si>
  <si>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</si>
  <si>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</si>
  <si>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</si>
  <si>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</si>
  <si>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</si>
  <si>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</si>
  <si>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</si>
  <si>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</si>
  <si>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</si>
  <si>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</si>
  <si>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</si>
  <si>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</si>
  <si>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</si>
  <si>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</si>
  <si>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</si>
  <si>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</si>
  <si>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</si>
  <si>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</si>
  <si>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</si>
  <si>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</si>
  <si>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</si>
  <si>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</si>
  <si>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</si>
  <si>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</si>
  <si>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</si>
  <si>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</si>
  <si>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</si>
  <si>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</si>
  <si>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</si>
  <si>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</si>
  <si>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</si>
  <si>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</si>
  <si>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</si>
  <si>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</si>
  <si>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</si>
  <si>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</si>
  <si>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</si>
  <si>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</si>
  <si>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</si>
  <si>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</si>
  <si>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</si>
  <si>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</si>
  <si>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</si>
  <si>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</si>
  <si>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</si>
  <si>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</si>
  <si>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</si>
  <si>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</si>
  <si>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</si>
  <si>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</si>
  <si>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</si>
  <si>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</si>
  <si>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</si>
  <si>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</si>
  <si>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</si>
  <si>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</si>
  <si>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</si>
  <si>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</si>
  <si>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</si>
  <si>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</si>
  <si>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</si>
  <si>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</si>
  <si>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</si>
  <si>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</si>
  <si>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</si>
  <si>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</si>
  <si>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</si>
  <si>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</si>
  <si>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</si>
  <si>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</si>
  <si>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</si>
  <si>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</si>
  <si>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</si>
  <si>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</si>
  <si>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</si>
  <si>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</si>
  <si>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</si>
  <si>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</si>
  <si>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</si>
  <si>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</si>
  <si>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</si>
  <si>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</si>
  <si>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</si>
  <si>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</si>
  <si>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</si>
  <si>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</si>
  <si>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</si>
  <si>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</si>
  <si>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</si>
  <si>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</si>
  <si>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</si>
  <si>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</si>
  <si>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</si>
  <si>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</si>
  <si>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</si>
  <si>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</si>
  <si>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</si>
  <si>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</si>
  <si>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</si>
  <si>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</si>
  <si>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</si>
  <si>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</si>
  <si>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</si>
  <si>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</si>
  <si>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</si>
  <si>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</si>
  <si>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</si>
  <si>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</si>
  <si>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</si>
  <si>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</si>
  <si>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</si>
  <si>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</si>
  <si>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</si>
  <si>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</si>
  <si>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</si>
  <si>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</si>
  <si>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</si>
  <si>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</si>
  <si>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</si>
  <si>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</si>
  <si>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</si>
  <si>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</si>
  <si>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</si>
  <si>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</si>
  <si>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</si>
  <si>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</si>
  <si>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</si>
  <si>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</si>
  <si>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</si>
  <si>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</si>
  <si>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</si>
  <si>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</si>
  <si>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</si>
  <si>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</si>
  <si>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</si>
  <si>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</si>
  <si>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</si>
  <si>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</si>
  <si>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</si>
  <si>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</si>
  <si>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</si>
  <si>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</si>
  <si>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</si>
  <si>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</si>
  <si>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</si>
  <si>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</si>
  <si>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</si>
  <si>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</si>
  <si>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</si>
  <si>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</si>
  <si>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</si>
  <si>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</si>
  <si>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</si>
  <si>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</si>
  <si>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</si>
  <si>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</si>
  <si>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</si>
  <si>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</si>
  <si>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</si>
  <si>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</si>
  <si>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</si>
  <si>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</si>
  <si>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</si>
  <si>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</si>
  <si>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</si>
  <si>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</si>
  <si>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</si>
  <si>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</si>
  <si>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</si>
  <si>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</si>
  <si>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</si>
  <si>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</si>
  <si>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</si>
  <si>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</si>
  <si>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</si>
  <si>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</si>
  <si>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</si>
  <si>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</si>
  <si>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</si>
  <si>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</si>
  <si>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</si>
  <si>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</si>
  <si>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</si>
  <si>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</si>
  <si>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</si>
  <si>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</si>
  <si>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</si>
  <si>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</si>
  <si>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</si>
  <si>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</si>
  <si>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</si>
  <si>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</si>
  <si>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</si>
  <si>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</si>
  <si>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</si>
  <si>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</si>
  <si>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</si>
  <si>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</si>
  <si>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</si>
  <si>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</si>
  <si>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</si>
  <si>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</si>
  <si>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</si>
  <si>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</si>
  <si>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</si>
  <si>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</si>
  <si>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</si>
  <si>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</si>
  <si>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</si>
  <si>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</si>
  <si>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</si>
  <si>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</si>
  <si>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</si>
  <si>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</si>
  <si>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</si>
  <si>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</si>
  <si>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</si>
  <si>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</si>
  <si>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</si>
  <si>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</si>
  <si>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</si>
  <si>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</si>
  <si>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</si>
  <si>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</si>
  <si>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</si>
  <si>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</si>
  <si>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</si>
  <si>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</si>
  <si>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</si>
  <si>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</si>
  <si>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</si>
  <si>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</si>
  <si>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</si>
  <si>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</si>
  <si>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</si>
  <si>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</si>
  <si>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</si>
  <si>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</si>
  <si>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</si>
  <si>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</si>
  <si>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</si>
  <si>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</si>
  <si>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</si>
  <si>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</si>
  <si>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</si>
  <si>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</si>
  <si>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</si>
  <si>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</si>
  <si>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</si>
  <si>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</si>
  <si>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</si>
  <si>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</si>
  <si>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</si>
  <si>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</si>
  <si>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</si>
  <si>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</si>
  <si>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</si>
  <si>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</si>
  <si>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</si>
  <si>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</si>
  <si>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</si>
  <si>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</si>
  <si>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</si>
  <si>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</si>
  <si>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</si>
  <si>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</si>
  <si>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</si>
  <si>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</si>
  <si>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</si>
  <si>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</si>
  <si>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</si>
  <si>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</si>
  <si>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</si>
  <si>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</si>
  <si>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</si>
  <si>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</si>
  <si>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</si>
  <si>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</si>
  <si>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</si>
  <si>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</si>
  <si>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</si>
  <si>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</si>
  <si>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</si>
  <si>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</si>
  <si>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</si>
  <si>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</si>
  <si>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</si>
  <si>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</si>
  <si>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</si>
  <si>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</si>
  <si>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</si>
  <si>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</si>
  <si>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</si>
  <si>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</si>
  <si>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</si>
  <si>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</si>
  <si>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</si>
  <si>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</si>
  <si>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</si>
  <si>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</si>
  <si>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</si>
  <si>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</si>
  <si>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</si>
  <si>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</si>
  <si>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</si>
  <si>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</si>
  <si>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</si>
  <si>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</si>
  <si>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</si>
  <si>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</si>
  <si>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</si>
  <si>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</si>
  <si>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</si>
  <si>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</si>
  <si>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</si>
  <si>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</si>
  <si>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</si>
  <si>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</si>
  <si>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</si>
  <si>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</si>
  <si>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</si>
  <si>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</si>
  <si>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</si>
  <si>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</si>
  <si>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</si>
  <si>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</si>
  <si>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</si>
  <si>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</si>
  <si>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</si>
  <si>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</si>
  <si>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</si>
  <si>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</si>
  <si>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</si>
  <si>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</si>
  <si>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</si>
  <si>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</si>
  <si>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</si>
  <si>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</si>
  <si>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</si>
  <si>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</si>
  <si>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</si>
  <si>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</si>
  <si>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</si>
  <si>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</si>
  <si>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</si>
  <si>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</si>
  <si>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</si>
  <si>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</si>
  <si>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</si>
  <si>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</si>
  <si>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</si>
  <si>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</si>
  <si>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</si>
  <si>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</si>
  <si>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</si>
  <si>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</si>
  <si>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</si>
  <si>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</si>
  <si>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</si>
  <si>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</si>
  <si>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</si>
  <si>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</si>
  <si>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</si>
  <si>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</si>
  <si>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</si>
  <si>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</si>
  <si>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</si>
  <si>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</si>
  <si>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</si>
  <si>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</si>
  <si>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</si>
  <si>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</si>
  <si>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</si>
  <si>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</si>
  <si>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</si>
  <si>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</si>
  <si>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</si>
  <si>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</si>
  <si>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</si>
  <si>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</si>
  <si>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</si>
  <si>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</si>
  <si>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</si>
  <si>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</si>
  <si>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</si>
  <si>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</si>
  <si>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</si>
  <si>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</si>
  <si>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</si>
  <si>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</si>
  <si>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</si>
  <si>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</si>
  <si>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</si>
  <si>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</si>
  <si>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</si>
  <si>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</si>
  <si>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</si>
  <si>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</si>
  <si>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</si>
  <si>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</si>
  <si>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</si>
  <si>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</si>
  <si>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</si>
  <si>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</si>
  <si>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</si>
  <si>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</si>
  <si>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</si>
  <si>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</si>
  <si>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</si>
  <si>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</si>
  <si>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</si>
  <si>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</si>
  <si>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</si>
  <si>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</si>
  <si>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</si>
  <si>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</si>
  <si>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</si>
  <si>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</si>
  <si>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</si>
  <si>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</si>
  <si>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</si>
  <si>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</si>
  <si>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</si>
  <si>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</si>
  <si>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</si>
  <si>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</si>
  <si>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</si>
  <si>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</si>
  <si>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</si>
  <si>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</si>
  <si>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</si>
  <si>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</si>
  <si>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</si>
  <si>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</si>
  <si>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</si>
  <si>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</si>
  <si>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</si>
  <si>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</si>
  <si>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</si>
  <si>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</si>
  <si>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</si>
  <si>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</si>
  <si>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</si>
  <si>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</si>
  <si>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</si>
  <si>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</si>
  <si>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</si>
  <si>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</si>
  <si>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</si>
  <si>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</si>
  <si>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</si>
  <si>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</si>
  <si>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</si>
  <si>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</si>
  <si>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</si>
  <si>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</si>
  <si>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</si>
  <si>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</si>
  <si>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</si>
  <si>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</si>
  <si>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</si>
  <si>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</si>
  <si>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</si>
  <si>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</si>
  <si>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</si>
  <si>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</si>
  <si>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</si>
  <si>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</si>
  <si>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</si>
  <si>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</si>
  <si>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</si>
  <si>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</si>
  <si>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</si>
  <si>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</si>
  <si>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</si>
  <si>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</si>
  <si>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</si>
  <si>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</si>
  <si>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</si>
  <si>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</si>
  <si>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</si>
  <si>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</si>
  <si>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</si>
  <si>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</si>
  <si>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</si>
  <si>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</si>
  <si>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</si>
  <si>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</si>
  <si>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</si>
  <si>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</si>
  <si>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</si>
  <si>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</si>
  <si>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</si>
  <si>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</si>
  <si>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</si>
  <si>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</si>
  <si>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</si>
  <si>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</si>
  <si>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</si>
  <si>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</si>
  <si>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</si>
  <si>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</si>
  <si>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</si>
  <si>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</si>
  <si>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</si>
  <si>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</si>
  <si>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</si>
  <si>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</si>
  <si>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</si>
  <si>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</si>
  <si>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</si>
  <si>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</si>
  <si>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</si>
  <si>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</si>
  <si>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</si>
  <si>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</si>
  <si>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</si>
  <si>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</si>
  <si>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</si>
  <si>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</si>
  <si>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</si>
  <si>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</si>
  <si>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</si>
  <si>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</si>
  <si>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</si>
  <si>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</si>
  <si>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</si>
  <si>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</si>
  <si>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</si>
  <si>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</si>
  <si>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</si>
  <si>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</si>
  <si>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</si>
  <si>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</si>
  <si>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</si>
  <si>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</si>
  <si>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</si>
  <si>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</si>
  <si>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</si>
  <si>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</si>
  <si>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</si>
  <si>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</si>
  <si>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</si>
  <si>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</si>
  <si>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</si>
  <si>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</si>
  <si>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</si>
  <si>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</si>
  <si>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</si>
  <si>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</si>
  <si>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</si>
  <si>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</si>
  <si>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</si>
  <si>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</si>
  <si>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</si>
  <si>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</si>
  <si>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</si>
  <si>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</si>
  <si>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</si>
  <si>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</si>
  <si>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</si>
  <si>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</si>
  <si>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</si>
  <si>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</si>
  <si>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</si>
  <si>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</si>
  <si>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</si>
  <si>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</si>
  <si>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</si>
  <si>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</si>
  <si>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</si>
  <si>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</si>
  <si>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</si>
  <si>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</si>
  <si>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</si>
  <si>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</si>
  <si>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</si>
  <si>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</si>
  <si>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</si>
  <si>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</si>
  <si>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</si>
  <si>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</si>
  <si>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</si>
  <si>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</si>
  <si>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</si>
  <si>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</si>
  <si>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</si>
  <si>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</si>
  <si>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</si>
  <si>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</si>
  <si>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</si>
  <si>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</si>
  <si>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</si>
  <si>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</si>
  <si>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</si>
  <si>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</si>
  <si>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</si>
  <si>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</si>
  <si>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</si>
  <si>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</si>
  <si>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</si>
  <si>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</si>
  <si>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</si>
  <si>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</si>
  <si>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</si>
  <si>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</si>
  <si>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</si>
  <si>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</si>
  <si>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</si>
  <si>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</si>
  <si>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</si>
  <si>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</si>
  <si>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</si>
  <si>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</si>
  <si>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</si>
  <si>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</si>
  <si>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</si>
  <si>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</si>
  <si>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</si>
  <si>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</si>
  <si>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</si>
  <si>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</si>
  <si>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</si>
  <si>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</si>
  <si>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</si>
  <si>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</si>
  <si>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</si>
  <si>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</si>
  <si>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</si>
  <si>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</si>
  <si>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</si>
  <si>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</si>
  <si>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</si>
  <si>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</si>
  <si>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</si>
  <si>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</si>
  <si>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</si>
  <si>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</si>
  <si>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</si>
  <si>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</si>
  <si>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</si>
  <si>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</si>
  <si>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</si>
  <si>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</si>
  <si>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</si>
  <si>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</si>
  <si>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</si>
  <si>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</si>
  <si>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</si>
  <si>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</si>
  <si>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</si>
  <si>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</si>
  <si>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</si>
  <si>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</si>
  <si>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</si>
  <si>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</si>
  <si>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</si>
  <si>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</si>
  <si>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</si>
  <si>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</si>
  <si>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</si>
  <si>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</si>
  <si>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</si>
  <si>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</si>
  <si>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</si>
  <si>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</si>
  <si>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</si>
  <si>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</si>
  <si>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</si>
  <si>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</si>
  <si>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</si>
  <si>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</si>
  <si>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</si>
  <si>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</si>
  <si>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</si>
  <si>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</si>
  <si>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</si>
  <si>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</si>
  <si>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</si>
  <si>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</si>
  <si>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</si>
  <si>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</si>
  <si>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</si>
  <si>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</si>
  <si>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</si>
  <si>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</si>
  <si>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</si>
  <si>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</si>
  <si>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</si>
  <si>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</si>
  <si>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</si>
  <si>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</si>
  <si>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</si>
  <si>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</si>
  <si>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</si>
  <si>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</si>
  <si>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</si>
  <si>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</si>
  <si>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</si>
  <si>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</si>
  <si>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</si>
  <si>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</si>
  <si>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</si>
  <si>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</si>
  <si>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</si>
  <si>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</si>
  <si>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</si>
  <si>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</si>
  <si>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</si>
  <si>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</si>
  <si>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</si>
  <si>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</si>
  <si>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</si>
  <si>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</si>
  <si>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</si>
  <si>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</si>
  <si>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</si>
  <si>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</si>
  <si>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</si>
  <si>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</si>
  <si>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</si>
  <si>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</si>
  <si>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</si>
  <si>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</si>
  <si>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</si>
  <si>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</si>
  <si>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</si>
  <si>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</si>
  <si>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</si>
  <si>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</si>
  <si>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</si>
  <si>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</si>
  <si>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</si>
  <si>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</si>
  <si>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</si>
  <si>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</si>
  <si>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</si>
  <si>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</si>
  <si>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</si>
  <si>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</si>
  <si>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</si>
  <si>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</si>
  <si>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</si>
  <si>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</si>
  <si>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</si>
  <si>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</si>
  <si>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</si>
  <si>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</si>
  <si>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</si>
  <si>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</si>
  <si>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</si>
  <si>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</si>
  <si>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</si>
  <si>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</si>
  <si>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</si>
  <si>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</si>
  <si>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</si>
  <si>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</si>
  <si>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</si>
  <si>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</si>
  <si>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</si>
  <si>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</si>
  <si>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</si>
  <si>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</si>
  <si>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</si>
  <si>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</si>
  <si>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</si>
  <si>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</si>
  <si>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</si>
  <si>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</si>
  <si>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</si>
  <si>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</si>
  <si>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</si>
  <si>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</si>
  <si>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</si>
  <si>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</si>
  <si>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</si>
  <si>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</si>
  <si>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</si>
  <si>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</si>
  <si>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</si>
  <si>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</si>
  <si>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</si>
  <si>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</si>
  <si>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</si>
  <si>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</si>
  <si>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</si>
  <si>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</si>
  <si>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</si>
  <si>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</si>
  <si>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</si>
  <si>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</si>
  <si>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</si>
  <si>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</si>
  <si>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</si>
  <si>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</si>
  <si>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</si>
  <si>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</si>
  <si>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</si>
  <si>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</si>
  <si>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</si>
  <si>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</si>
  <si>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</si>
  <si>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</si>
  <si>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</si>
  <si>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</si>
  <si>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</si>
  <si>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</si>
  <si>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</si>
  <si>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</si>
  <si>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</si>
  <si>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</si>
  <si>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</si>
  <si>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</si>
  <si>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</si>
  <si>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</si>
  <si>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</si>
  <si>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</si>
  <si>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</si>
  <si>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</si>
  <si>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</si>
  <si>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</si>
  <si>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</si>
  <si>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</si>
  <si>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</si>
  <si>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</si>
  <si>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</si>
  <si>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</si>
  <si>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</si>
  <si>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</si>
  <si>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</si>
  <si>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</si>
  <si>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</si>
  <si>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</si>
  <si>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</si>
  <si>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</si>
  <si>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</si>
  <si>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</si>
  <si>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</si>
  <si>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</si>
  <si>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</si>
  <si>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</si>
  <si>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</si>
  <si>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</si>
  <si>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</si>
  <si>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</si>
  <si>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</si>
  <si>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</si>
  <si>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</si>
  <si>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</si>
  <si>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</si>
  <si>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</si>
  <si>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</si>
  <si>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</si>
  <si>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</si>
  <si>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</si>
  <si>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</si>
  <si>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</si>
  <si>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</si>
  <si>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</si>
  <si>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</si>
  <si>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</si>
  <si>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</si>
  <si>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</si>
  <si>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</si>
  <si>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</si>
  <si>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</si>
  <si>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</si>
  <si>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</si>
  <si>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</si>
  <si>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</si>
  <si>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</si>
  <si>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</si>
  <si>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</si>
  <si>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</si>
  <si>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</si>
  <si>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</si>
  <si>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</si>
  <si>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</si>
  <si>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</si>
  <si>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</si>
  <si>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</si>
  <si>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</si>
  <si>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</si>
  <si>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</si>
  <si>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</si>
  <si>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</si>
  <si>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</si>
  <si>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</si>
  <si>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</si>
  <si>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</si>
  <si>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</si>
  <si>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</si>
  <si>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</si>
  <si>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</si>
  <si>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</si>
  <si>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</si>
  <si>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</si>
  <si>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</si>
  <si>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</si>
  <si>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</si>
  <si>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</si>
  <si>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</si>
  <si>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</si>
  <si>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</si>
  <si>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</si>
  <si>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</si>
  <si>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</si>
  <si>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</si>
  <si>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</si>
  <si>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</si>
  <si>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</si>
  <si>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</si>
  <si>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</si>
  <si>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</si>
  <si>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</si>
  <si>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</si>
  <si>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</si>
  <si>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</si>
  <si>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</si>
  <si>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</si>
  <si>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</si>
  <si>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</si>
  <si>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</si>
  <si>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</si>
  <si>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</si>
  <si>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</si>
  <si>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</si>
  <si>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</si>
  <si>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</si>
  <si>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</si>
  <si>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</si>
  <si>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</si>
  <si>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</si>
  <si>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</si>
  <si>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</si>
  <si>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</si>
  <si>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</si>
  <si>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</si>
  <si>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</si>
  <si>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</si>
  <si>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</si>
  <si>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</si>
  <si>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</si>
  <si>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</si>
  <si>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</si>
  <si>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</si>
  <si>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</si>
  <si>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</si>
  <si>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</si>
  <si>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</si>
  <si>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</si>
  <si>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</si>
  <si>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</si>
  <si>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</si>
  <si>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</si>
  <si>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</si>
  <si>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</si>
  <si>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</si>
  <si>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</si>
  <si>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</si>
  <si>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</si>
  <si>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</si>
  <si>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</si>
  <si>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</si>
  <si>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</si>
  <si>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</si>
  <si>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</si>
  <si>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</si>
  <si>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</si>
  <si>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</si>
  <si>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</si>
  <si>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</si>
  <si>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</si>
  <si>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</si>
  <si>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</si>
  <si>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</si>
  <si>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</si>
  <si>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</si>
  <si>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</si>
  <si>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</si>
  <si>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</si>
  <si>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</si>
  <si>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</si>
  <si>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</si>
  <si>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</si>
  <si>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</si>
  <si>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</si>
  <si>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</si>
  <si>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</si>
  <si>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</si>
  <si>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</si>
  <si>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</si>
  <si>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</si>
  <si>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</si>
  <si>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</si>
  <si>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</si>
  <si>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</si>
  <si>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</si>
  <si>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</si>
  <si>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</si>
  <si>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</si>
  <si>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</si>
  <si>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</si>
  <si>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</si>
  <si>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</si>
  <si>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</si>
  <si>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</si>
  <si>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</si>
  <si>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</si>
  <si>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</si>
  <si>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</si>
  <si>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</si>
  <si>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</si>
  <si>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</si>
  <si>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</si>
  <si>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</si>
  <si>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</si>
  <si>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</si>
  <si>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</si>
  <si>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</si>
  <si>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</si>
  <si>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</si>
  <si>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</si>
  <si>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</si>
  <si>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</si>
  <si>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</si>
  <si>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</si>
  <si>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</si>
  <si>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</si>
  <si>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</si>
  <si>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</si>
  <si>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</si>
  <si>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</si>
  <si>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</si>
  <si>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</si>
  <si>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</si>
  <si>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</si>
  <si>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</si>
  <si>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</si>
  <si>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</si>
  <si>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</si>
  <si>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</si>
  <si>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</si>
  <si>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</si>
  <si>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</si>
  <si>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</si>
  <si>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</si>
  <si>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</si>
  <si>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</si>
  <si>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</si>
  <si>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</si>
  <si>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</si>
  <si>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</si>
  <si>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</si>
  <si>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</si>
  <si>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</si>
  <si>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</si>
  <si>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</si>
  <si>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</si>
  <si>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</si>
  <si>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</si>
  <si>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</si>
  <si>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</si>
  <si>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</si>
  <si>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</si>
  <si>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</si>
  <si>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</si>
  <si>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</si>
  <si>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</si>
  <si>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</si>
  <si>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</si>
  <si>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</si>
  <si>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</si>
  <si>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</si>
  <si>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</si>
  <si>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</si>
  <si>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</si>
  <si>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</si>
  <si>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</si>
  <si>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</si>
  <si>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</si>
  <si>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</si>
  <si>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</si>
  <si>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</si>
  <si>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</si>
  <si>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</si>
  <si>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</si>
  <si>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</si>
  <si>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</si>
  <si>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</si>
  <si>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</si>
  <si>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</si>
  <si>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</si>
  <si>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</si>
  <si>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</si>
  <si>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</si>
  <si>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</si>
  <si>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</si>
  <si>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</si>
  <si>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</si>
  <si>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</si>
  <si>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</si>
  <si>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</si>
  <si>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</si>
  <si>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</si>
  <si>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</si>
  <si>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</si>
  <si>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</si>
  <si>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</si>
  <si>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</si>
  <si>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</si>
  <si>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</si>
  <si>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</si>
  <si>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</si>
  <si>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</si>
  <si>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</si>
  <si>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</si>
  <si>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</si>
  <si>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</si>
  <si>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</si>
  <si>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</si>
  <si>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</si>
  <si>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</si>
  <si>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</si>
  <si>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</si>
  <si>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</si>
  <si>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</si>
  <si>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</si>
  <si>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</si>
  <si>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</si>
  <si>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</si>
  <si>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</si>
  <si>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</si>
  <si>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</si>
  <si>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</si>
  <si>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</si>
  <si>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</si>
  <si>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</si>
  <si>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</si>
  <si>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</si>
  <si>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</si>
  <si>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</si>
  <si>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</si>
  <si>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</si>
  <si>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</si>
  <si>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</si>
  <si>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</si>
  <si>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</si>
  <si>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</si>
  <si>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</si>
  <si>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</si>
  <si>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</si>
  <si>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</si>
  <si>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</si>
  <si>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</si>
  <si>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</si>
  <si>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</si>
  <si>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</si>
  <si>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</si>
  <si>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</si>
  <si>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</si>
  <si>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</si>
  <si>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</si>
  <si>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</si>
  <si>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</si>
  <si>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</si>
  <si>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</si>
  <si>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</si>
  <si>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</si>
  <si>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</si>
  <si>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</si>
  <si>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</si>
  <si>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</si>
  <si>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</si>
  <si>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</si>
  <si>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</si>
  <si>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</si>
  <si>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</si>
  <si>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</si>
  <si>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</si>
  <si>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</si>
  <si>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</si>
  <si>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</si>
  <si>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</si>
  <si>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</si>
  <si>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</si>
  <si>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</si>
  <si>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</si>
  <si>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</si>
  <si>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</si>
  <si>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</si>
  <si>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</si>
  <si>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</si>
  <si>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</si>
  <si>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</si>
  <si>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</si>
  <si>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</si>
  <si>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</si>
  <si>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</si>
  <si>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</si>
  <si>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</si>
  <si>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</si>
  <si>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</si>
  <si>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</si>
  <si>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</si>
  <si>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</si>
  <si>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</si>
  <si>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</si>
  <si>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</si>
  <si>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</si>
  <si>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</si>
  <si>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</si>
  <si>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</si>
  <si>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</si>
  <si>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</si>
  <si>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</si>
  <si>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</si>
  <si>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</si>
  <si>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</si>
  <si>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</si>
  <si>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</si>
  <si>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</si>
  <si>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</si>
  <si>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</si>
  <si>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</si>
  <si>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</si>
  <si>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</si>
  <si>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</si>
  <si>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</si>
  <si>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</si>
  <si>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</si>
  <si>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</si>
  <si>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</si>
  <si>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</si>
  <si>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</si>
  <si>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</si>
  <si>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</si>
  <si>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</si>
  <si>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</si>
  <si>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</si>
  <si>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</si>
  <si>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</si>
  <si>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</si>
  <si>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</si>
  <si>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</si>
  <si>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</si>
  <si>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</si>
  <si>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</si>
  <si>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</si>
  <si>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</si>
  <si>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</si>
  <si>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</si>
  <si>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</si>
  <si>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</si>
  <si>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</si>
  <si>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</si>
  <si>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</si>
  <si>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</si>
  <si>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</si>
  <si>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</si>
  <si>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</si>
  <si>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</si>
  <si>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</si>
  <si>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</si>
  <si>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</si>
  <si>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</si>
  <si>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</si>
  <si>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</si>
  <si>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</si>
  <si>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</si>
  <si>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</si>
  <si>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</si>
  <si>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</si>
  <si>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</si>
  <si>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</si>
  <si>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</si>
  <si>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</si>
  <si>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</si>
  <si>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</si>
  <si>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</si>
  <si>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</si>
  <si>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</si>
  <si>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</si>
  <si>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</si>
  <si>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</si>
  <si>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</si>
  <si>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</si>
  <si>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</si>
  <si>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</si>
  <si>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</si>
  <si>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</si>
  <si>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</si>
  <si>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</si>
  <si>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</si>
  <si>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</si>
  <si>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</si>
  <si>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</si>
  <si>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</si>
  <si>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</si>
  <si>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</si>
  <si>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</si>
  <si>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</si>
  <si>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</si>
  <si>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</si>
  <si>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</si>
  <si>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</si>
  <si>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</si>
  <si>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</si>
  <si>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</si>
  <si>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</si>
  <si>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</si>
  <si>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</si>
  <si>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</si>
  <si>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</si>
  <si>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</si>
  <si>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</si>
  <si>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</si>
  <si>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</si>
  <si>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</si>
  <si>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</si>
  <si>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</si>
  <si>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</si>
  <si>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</si>
  <si>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</si>
  <si>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</si>
  <si>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</si>
  <si>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</si>
  <si>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</si>
  <si>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</si>
  <si>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</si>
  <si>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</si>
  <si>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</si>
  <si>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</si>
  <si>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</si>
  <si>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</si>
  <si>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</si>
  <si>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</si>
  <si>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</si>
  <si>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</si>
  <si>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</si>
  <si>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</si>
  <si>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</si>
  <si>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</si>
  <si>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</si>
  <si>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</si>
  <si>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</si>
  <si>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</si>
  <si>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</si>
  <si>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</si>
  <si>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</si>
  <si>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</si>
  <si>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</si>
  <si>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</si>
  <si>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</si>
  <si>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</si>
  <si>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</si>
  <si>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</si>
  <si>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</si>
  <si>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</si>
  <si>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</si>
  <si>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</si>
  <si>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</si>
  <si>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</si>
  <si>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</si>
  <si>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</si>
  <si>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</si>
  <si>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</si>
  <si>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</si>
  <si>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</si>
  <si>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</si>
  <si>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</si>
  <si>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</si>
  <si>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</si>
  <si>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</si>
  <si>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</si>
  <si>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</si>
  <si>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</si>
  <si>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</si>
  <si>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</si>
  <si>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</si>
  <si>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</si>
  <si>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</si>
  <si>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</si>
  <si>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</si>
  <si>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</si>
  <si>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</si>
  <si>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</si>
  <si>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</si>
  <si>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</si>
  <si>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</si>
  <si>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</si>
  <si>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</si>
  <si>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</si>
  <si>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</si>
  <si>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</si>
  <si>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</si>
  <si>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</si>
  <si>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</si>
  <si>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</si>
  <si>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</si>
  <si>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</si>
  <si>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</si>
  <si>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</si>
  <si>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</si>
  <si>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</si>
  <si>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</si>
  <si>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</si>
  <si>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</si>
  <si>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</si>
  <si>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</si>
  <si>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</si>
  <si>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</si>
  <si>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</si>
  <si>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</si>
  <si>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</si>
  <si>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</si>
  <si>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</si>
  <si>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</si>
  <si>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</si>
  <si>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</si>
  <si>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</si>
  <si>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</si>
  <si>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</si>
  <si>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</si>
  <si>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</si>
  <si>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</si>
  <si>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</si>
  <si>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</si>
  <si>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</si>
  <si>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</si>
  <si>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</si>
  <si>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</si>
  <si>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</si>
  <si>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</si>
  <si>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</si>
  <si>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</si>
  <si>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</si>
  <si>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</si>
  <si>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</si>
  <si>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</si>
  <si>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</si>
  <si>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</si>
  <si>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</si>
  <si>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</si>
  <si>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</si>
  <si>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</si>
  <si>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</si>
  <si>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</si>
  <si>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</si>
  <si>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</si>
  <si>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</si>
  <si>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</si>
  <si>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</si>
  <si>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</si>
  <si>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</si>
  <si>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</si>
  <si>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</si>
  <si>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</si>
  <si>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</si>
  <si>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</si>
  <si>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</si>
  <si>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</si>
  <si>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</si>
  <si>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</si>
  <si>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</si>
  <si>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</si>
  <si>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</si>
  <si>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</si>
  <si>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</si>
  <si>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</si>
  <si>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</si>
  <si>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</si>
  <si>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</si>
  <si>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</si>
  <si>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</si>
  <si>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</si>
  <si>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</si>
  <si>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</si>
  <si>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</si>
  <si>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</si>
  <si>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</si>
  <si>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</si>
  <si>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</si>
  <si>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</si>
  <si>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</si>
  <si>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</si>
  <si>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</si>
  <si>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</si>
  <si>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</si>
  <si>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</si>
  <si>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</si>
  <si>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</si>
  <si>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</si>
  <si>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</si>
  <si>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</si>
  <si>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</si>
  <si>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</si>
  <si>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</si>
  <si>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</si>
  <si>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</si>
  <si>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</si>
  <si>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</si>
  <si>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</si>
  <si>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</si>
  <si>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</si>
  <si>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</si>
  <si>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</si>
  <si>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</si>
  <si>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</si>
  <si>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</si>
  <si>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</si>
  <si>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</si>
  <si>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</si>
  <si>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</si>
  <si>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</si>
  <si>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</si>
  <si>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</si>
  <si>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</si>
  <si>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</si>
  <si>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</si>
  <si>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</si>
  <si>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</si>
  <si>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</si>
  <si>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</si>
  <si>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</si>
  <si>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</si>
  <si>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</si>
  <si>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</si>
  <si>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</si>
  <si>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</si>
  <si>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</si>
  <si>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</si>
  <si>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</si>
  <si>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</si>
  <si>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</si>
  <si>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</si>
  <si>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</si>
  <si>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</si>
  <si>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</si>
  <si>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</si>
  <si>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</si>
  <si>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</si>
  <si>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</si>
  <si>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</si>
  <si>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</si>
  <si>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</si>
  <si>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</si>
  <si>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</si>
  <si>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</si>
  <si>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</si>
  <si>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</si>
  <si>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</si>
  <si>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</si>
  <si>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</si>
  <si>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</si>
  <si>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</si>
  <si>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</si>
  <si>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</si>
  <si>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</si>
  <si>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</si>
  <si>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</si>
  <si>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</si>
  <si>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</si>
  <si>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</si>
  <si>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</si>
  <si>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</si>
  <si>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</si>
  <si>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</si>
  <si>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</si>
  <si>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</si>
  <si>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</si>
  <si>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</si>
  <si>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</si>
  <si>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</si>
  <si>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</si>
  <si>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</si>
  <si>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</si>
  <si>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</si>
  <si>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</si>
  <si>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</si>
  <si>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</si>
  <si>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</si>
  <si>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</si>
  <si>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</si>
  <si>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</si>
  <si>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</si>
  <si>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</si>
  <si>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</si>
  <si>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</si>
  <si>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</si>
  <si>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</si>
  <si>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</si>
  <si>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</si>
  <si>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</si>
  <si>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</si>
  <si>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</si>
  <si>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</si>
  <si>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</si>
  <si>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</si>
  <si>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</si>
  <si>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</si>
  <si>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</si>
  <si>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</si>
  <si>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</si>
  <si>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</si>
  <si>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</si>
  <si>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</si>
  <si>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</si>
  <si>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</si>
  <si>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</si>
  <si>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</si>
  <si>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</si>
  <si>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</si>
  <si>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</si>
  <si>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</si>
  <si>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</si>
  <si>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</si>
  <si>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</si>
  <si>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</si>
  <si>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</si>
  <si>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</si>
  <si>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</si>
  <si>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</si>
  <si>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</si>
  <si>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</si>
  <si>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</si>
  <si>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</si>
  <si>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</si>
  <si>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</si>
  <si>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</si>
  <si>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</si>
  <si>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</si>
  <si>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</si>
  <si>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</si>
  <si>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</si>
  <si>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</si>
  <si>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</si>
  <si>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</si>
  <si>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</si>
  <si>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</si>
  <si>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</si>
  <si>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</si>
  <si>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</si>
  <si>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</si>
  <si>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</si>
  <si>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</si>
  <si>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</si>
  <si>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</si>
  <si>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</si>
  <si>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</si>
  <si>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</si>
  <si>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</si>
  <si>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</si>
  <si>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</si>
  <si>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</si>
  <si>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</si>
  <si>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</si>
  <si>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</si>
  <si>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</si>
  <si>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</si>
  <si>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</si>
  <si>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</si>
  <si>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</si>
  <si>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</si>
  <si>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</si>
  <si>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</si>
  <si>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</si>
  <si>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</si>
  <si>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</si>
  <si>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</si>
  <si>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</si>
  <si>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</si>
  <si>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</si>
  <si>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</si>
  <si>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</si>
  <si>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</si>
  <si>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</si>
  <si>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</si>
  <si>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</si>
  <si>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</si>
  <si>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</si>
  <si>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</si>
  <si>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</si>
  <si>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</si>
  <si>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</si>
  <si>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</si>
  <si>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</si>
  <si>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</si>
  <si>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</si>
  <si>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</si>
  <si>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</si>
  <si>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</si>
  <si>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</si>
  <si>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</si>
  <si>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</si>
  <si>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</si>
  <si>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</si>
  <si>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</si>
  <si>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</si>
  <si>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</si>
  <si>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</si>
  <si>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</si>
  <si>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</si>
  <si>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</si>
  <si>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</si>
  <si>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</si>
  <si>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</si>
  <si>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</si>
  <si>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</si>
  <si>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</si>
  <si>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</si>
  <si>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</si>
  <si>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</si>
  <si>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</si>
  <si>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</si>
  <si>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</si>
  <si>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</si>
  <si>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</si>
  <si>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</si>
  <si>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</si>
  <si>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</si>
  <si>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</si>
  <si>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</si>
  <si>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</si>
  <si>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</si>
  <si>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</si>
  <si>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</si>
  <si>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</si>
  <si>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</si>
  <si>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</si>
  <si>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</si>
  <si>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</si>
  <si>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</si>
  <si>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</si>
  <si>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</si>
  <si>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</si>
  <si>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</si>
  <si>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</si>
  <si>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</si>
  <si>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</si>
  <si>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</si>
  <si>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</si>
  <si>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</si>
  <si>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</si>
  <si>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</si>
  <si>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</si>
  <si>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</si>
  <si>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</si>
  <si>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</si>
  <si>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</si>
  <si>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</si>
  <si>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</si>
  <si>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</si>
  <si>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</si>
  <si>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</si>
  <si>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</si>
  <si>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</si>
  <si>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</si>
  <si>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</si>
  <si>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</si>
  <si>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</si>
  <si>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</si>
  <si>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</si>
  <si>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</si>
  <si>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</si>
  <si>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</si>
  <si>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</si>
  <si>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</si>
  <si>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</si>
  <si>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</si>
  <si>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</si>
  <si>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</si>
  <si>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</si>
  <si>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</si>
  <si>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</si>
  <si>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</si>
  <si>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</si>
  <si>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</si>
  <si>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</si>
  <si>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</si>
  <si>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</si>
  <si>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</si>
  <si>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</si>
  <si>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</si>
  <si>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</si>
  <si>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</si>
  <si>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</si>
  <si>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</si>
  <si>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</si>
  <si>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</si>
  <si>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</si>
  <si>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</si>
  <si>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</si>
  <si>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</si>
  <si>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</si>
  <si>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</si>
  <si>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</si>
  <si>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</si>
  <si>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</si>
  <si>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</si>
  <si>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</si>
  <si>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</si>
  <si>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</si>
  <si>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</si>
  <si>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</si>
  <si>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</si>
  <si>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</si>
  <si>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</si>
  <si>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</si>
  <si>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</si>
  <si>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</si>
  <si>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</si>
  <si>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</si>
  <si>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</si>
  <si>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</si>
  <si>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</si>
  <si>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</si>
  <si>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</si>
  <si>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</si>
  <si>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</si>
  <si>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</si>
  <si>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</si>
  <si>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</si>
  <si>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</si>
  <si>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</si>
  <si>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</si>
  <si>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</si>
  <si>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</si>
  <si>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</si>
  <si>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</si>
  <si>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</si>
  <si>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</si>
  <si>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</si>
  <si>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</si>
  <si>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</si>
  <si>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</si>
  <si>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</si>
  <si>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</si>
  <si>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</si>
  <si>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</si>
  <si>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</si>
  <si>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</si>
  <si>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</si>
  <si>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</si>
  <si>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</si>
  <si>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</si>
  <si>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</si>
  <si>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</si>
  <si>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</si>
  <si>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</si>
  <si>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</si>
  <si>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</si>
  <si>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</si>
  <si>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</si>
  <si>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</si>
  <si>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</si>
  <si>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</si>
  <si>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</si>
  <si>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</si>
  <si>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</si>
  <si>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</si>
  <si>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</si>
  <si>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</si>
  <si>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</si>
  <si>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</si>
  <si>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</si>
  <si>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</si>
  <si>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</si>
  <si>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</si>
  <si>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</si>
  <si>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</si>
  <si>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</si>
  <si>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</si>
  <si>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</si>
  <si>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</si>
  <si>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</si>
  <si>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</si>
  <si>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</si>
  <si>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</si>
  <si>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</si>
  <si>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</si>
  <si>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</si>
  <si>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</si>
  <si>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</si>
  <si>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</si>
  <si>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</si>
  <si>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</si>
  <si>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</si>
  <si>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</si>
  <si>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</si>
  <si>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</si>
  <si>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</si>
  <si>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</si>
  <si>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</si>
  <si>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</si>
  <si>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</si>
  <si>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</si>
  <si>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</si>
  <si>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</si>
  <si>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</si>
  <si>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</si>
  <si>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</si>
  <si>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</si>
  <si>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</si>
  <si>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</si>
  <si>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</si>
  <si>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</si>
  <si>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</si>
  <si>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</si>
  <si>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</si>
  <si>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</si>
  <si>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</si>
  <si>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</si>
  <si>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</si>
  <si>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</si>
  <si>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</si>
  <si>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</si>
  <si>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</si>
  <si>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</si>
  <si>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</si>
  <si>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</si>
  <si>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</si>
  <si>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</si>
  <si>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</si>
  <si>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</si>
  <si>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</si>
  <si>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</si>
  <si>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</si>
  <si>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</si>
  <si>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</si>
  <si>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</si>
  <si>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</si>
  <si>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</si>
  <si>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</si>
  <si>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</si>
  <si>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</si>
  <si>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</si>
  <si>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</si>
  <si>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</si>
  <si>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</si>
  <si>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</si>
  <si>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</si>
  <si>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</si>
  <si>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</si>
  <si>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</si>
  <si>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</si>
  <si>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</si>
  <si>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</si>
  <si>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</si>
  <si>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</si>
  <si>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</si>
  <si>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</si>
  <si>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</si>
  <si>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</si>
  <si>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</si>
  <si>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</si>
  <si>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</si>
  <si>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</si>
  <si>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</si>
  <si>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</si>
  <si>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</si>
  <si>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</si>
  <si>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</si>
  <si>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</si>
  <si>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</si>
  <si>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</si>
  <si>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</si>
  <si>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</si>
  <si>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</si>
  <si>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</si>
  <si>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</si>
  <si>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</si>
  <si>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</si>
  <si>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</si>
  <si>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</si>
  <si>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</si>
  <si>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</si>
  <si>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</si>
  <si>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</si>
  <si>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</si>
  <si>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</si>
  <si>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</si>
  <si>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</si>
  <si>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</si>
  <si>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</si>
  <si>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</si>
  <si>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</si>
  <si>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</si>
  <si>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</si>
  <si>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</si>
  <si>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</si>
  <si>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</si>
  <si>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</si>
  <si>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</si>
  <si>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</si>
  <si>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</si>
  <si>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</si>
  <si>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</si>
  <si>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</si>
  <si>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</si>
  <si>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</si>
  <si>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</si>
  <si>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</si>
  <si>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</si>
  <si>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</si>
  <si>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</si>
  <si>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</si>
  <si>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</si>
  <si>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</si>
  <si>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</si>
  <si>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</si>
  <si>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</si>
  <si>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</si>
  <si>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</si>
  <si>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</si>
  <si>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</si>
  <si>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</si>
  <si>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</si>
  <si>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</si>
  <si>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</si>
  <si>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</si>
  <si>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</si>
  <si>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</si>
  <si>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</si>
  <si>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</si>
  <si>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</si>
  <si>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</si>
  <si>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</si>
  <si>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</si>
  <si>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</si>
  <si>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</si>
  <si>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</si>
  <si>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</si>
  <si>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</si>
  <si>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</si>
  <si>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</si>
  <si>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</si>
  <si>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</si>
  <si>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</si>
  <si>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</si>
  <si>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</si>
  <si>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</si>
  <si>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</si>
  <si>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</si>
  <si>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</si>
  <si>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</si>
  <si>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</si>
  <si>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</si>
  <si>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</si>
  <si>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</si>
  <si>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</si>
  <si>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</si>
  <si>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</si>
  <si>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</si>
  <si>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</si>
  <si>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</si>
  <si>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</si>
  <si>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</si>
  <si>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</si>
  <si>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</si>
  <si>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</si>
  <si>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</si>
  <si>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</si>
  <si>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</si>
  <si>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</si>
  <si>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</si>
  <si>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</si>
  <si>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</si>
  <si>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</si>
  <si>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</si>
  <si>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</si>
  <si>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</si>
  <si>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</si>
  <si>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</si>
  <si>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</si>
  <si>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</si>
  <si>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</si>
  <si>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</si>
  <si>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</si>
  <si>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</si>
  <si>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</si>
  <si>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</si>
  <si>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</si>
  <si>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</si>
  <si>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</si>
  <si>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</si>
  <si>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</si>
  <si>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</si>
  <si>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</si>
  <si>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</si>
  <si>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</si>
  <si>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</si>
  <si>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</si>
  <si>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</si>
  <si>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</si>
  <si>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</si>
  <si>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</si>
  <si>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</si>
  <si>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</si>
  <si>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</si>
  <si>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</si>
  <si>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</si>
  <si>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</si>
  <si>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</si>
  <si>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</si>
  <si>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</si>
  <si>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</si>
  <si>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</si>
  <si>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</si>
  <si>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</si>
  <si>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</si>
  <si>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</si>
  <si>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</si>
  <si>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</si>
  <si>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</si>
  <si>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</si>
  <si>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</si>
  <si>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</si>
  <si>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</si>
  <si>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</si>
  <si>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</si>
  <si>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</si>
  <si>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</si>
  <si>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</si>
  <si>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</si>
  <si>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</si>
  <si>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</si>
  <si>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</si>
  <si>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</si>
  <si>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</si>
  <si>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</si>
  <si>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</si>
  <si>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</si>
  <si>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</si>
  <si>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</si>
  <si>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</si>
  <si>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</si>
  <si>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</si>
  <si>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</si>
  <si>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</si>
  <si>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</si>
  <si>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</si>
  <si>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his phone oss may be at site </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</si>
  <si>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</si>
  <si>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</si>
  <si>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</si>
  <si>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</si>
  <si>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</si>
  <si>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</si>
  <si>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</si>
  <si>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</si>
  <si>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</si>
  <si>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</si>
  <si>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</si>
  <si>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</si>
  <si>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</si>
  <si>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</si>
  <si>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</si>
  <si>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</si>
  <si>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</si>
  <si>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</si>
  <si>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</si>
  <si>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TT-20251209-02009</t>
  </si>
  <si>
    <t xml:space="preserve">EM Team need 10 min </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</si>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</sst>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337.74193877314974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0.107482754632656</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7.6290625002002344E-2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46000.690364699076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46000.690364699076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46000.690364699076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46000.690364699076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46000.690364699076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46000.690364699076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46000.690364699076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46000.690364699076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46000.690364699076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46000.690364699076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46000.690364699076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46000.690364699076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46000.690364699076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46000.690364699076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46000.690364699076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46000.690364699076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46000.690364699076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46000.690364699076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46000.690364699076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46000.690364699076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46000.690364699076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46000.690364699076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46000.690364699076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46000.690364699076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46000.690364699076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46000.690364699076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46000.690364699076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46000.690364699076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46000.690364699076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46000.690364699076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46000.690364699076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46000.690364699076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46000.690364699076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46000.690364699076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46000.690364699076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46000.690364699076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46000.690364699076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46000.690364699076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46000.690364699076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46000.690364699076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46000.690364699076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46000.690364699076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46000.690364699076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46000.690364699076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46000.690364699076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46000.690364699076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46000.690364699076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46000.690364699076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46000.690364699076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46000.690364699076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46000.690364699076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46000.690364699076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46000.690364699076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46000.690364699076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46000.690364699076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46000.690364699076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46000.690364699076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46000.690364699076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46000.690364699076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46000.690364699076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46000.690364699076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46000.690364699076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46000.690364699076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46000.690364699076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46000.690364699076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46000.690364699076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46000.690364699076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46000.690364699076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46000.690364699076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46000.690364699076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46000.690364699076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46000.690364699076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46000.690364699076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46000.690364699076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46000.690364699076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46000.690364699076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46000.690364699076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46000.690364699076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46000.690364699076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46000.690364699076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46000.690364699076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46000.690364699076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46000.690364699076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46000.690364699076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46000.690364699076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46000.690364699076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46000.690364699076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46000.690364699076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46000.690364699076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46000.690364699076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46000.690364699076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46000.690364699076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46000.690364699076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46000.690364699076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46000.690364699076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46000.690364699076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46000.690364699076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46000.690364699076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46000.690364699076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46000.690364699076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46000.690364699076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46000.690364699076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46000.690364699076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46000.690364699076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46000.690364699076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46000.690364699076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46000.690364699076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46000.690364699076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46000.690364699076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46000.690364699076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46000.690364699076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46000.690364699076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46000.690364699076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46000.690364699076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46000.690364699076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46000.690364699076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46000.690364699076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46000.690364699076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46000.690364699076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46000.690364699076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46000.690364699076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46000.690364699076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46000.690364699076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46000.690364699076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46000.690364699076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46000.690364699076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46000.690364699076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46000.690364699076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46000.690364699076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46000.690364699076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46000.690364699076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46000.690364699076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46000.690364699076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46000.690364699076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46000.690364699076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46000.690364699076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46000.690364699076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46000.690364699076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46000.690364699076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46000.690364699076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46000.690364699076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46000.690364699076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46000.690364699076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46000.690364699076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46000.690364699076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46000.690364699076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46000.690364699076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46000.690364699076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46000.690364699076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46000.690364699076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46000.690364699076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46000.690364699076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46000.690364699076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46000.690364699076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46000.690364699076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46000.690364699076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46000.690364699076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46000.690364699076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46000.690364699076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46000.690364699076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46000.690364699076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46000.690364699076</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175.69052673611441</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16.302945717594412</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3.3349827546335291</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5.4380902780394536E-2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46000.690364699076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46000.690364699076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46000.690364699076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46000.690364699076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46000.690364699076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46000.690364699076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46000.690364699076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46000.690364699076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46000.690364699076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46000.690364699076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46000.690364699076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46000.690364699076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46000.690364699076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46000.690364699076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46000.690364699076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46000.690364699076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46000.690364699076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46000.690364699076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46000.690364699076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46000.690364699076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46000.690364699076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46000.690364699076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46000.690364699076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46000.690364699076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46000.690364699076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46000.690364699076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46000.690364699076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46000.690364699076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46000.690364699076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46000.690364699076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46000.690364699076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46000.690364699076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46000.690364699076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46000.690364699076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46000.690364699076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46000.690364699076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46000.690364699076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46000.690364699076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46000.690364699076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46000.690364699076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46000.690364699076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46000.690364699076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46000.690364699076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46000.690364699076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46000.690364699076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46000.690364699076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46000.690364699076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46000.690364699076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46000.690364699076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46000.690364699076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46000.690364699076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46000.690364699076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46000.690364699076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46000.690364699076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46000.690364699076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46000.690364699076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46000.690364699076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46000.690364699076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46000.690364699076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46000.690364699076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46000.690364699076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46000.690364699076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46000.690364699076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46000.690364699076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46000.690364699076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46000.690364699076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46000.690364699076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46000.690364699076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46000.690364699076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46000.690364699076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46000.690364699076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46000.690364699076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46000.690364699076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46000.690364699076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46000.690364699076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46000.690364699076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46000.690364699076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46000.690364699076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46000.690364699076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46000.690364699076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46000.690364699076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46000.690364699076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46000.690364699076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46000.690364699076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46000.690364699076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46000.690364699076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46000.690364699076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46000.690364699076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46000.690364699076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46000.690364699076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46000.690364699076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46000.690364699076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46000.690364699076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46000.690364699076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46000.690364699076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46000.690364699076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46000.690364699076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46000.690364699076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46000.690364699076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46000.690364699076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46000.690364699076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46000.690364699076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46000.690364699076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46000.690364699076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46000.690364699076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46000.690364699076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46000.690364699076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46000.690364699076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46000.690364699076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46000.690364699076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46000.690364699076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46000.690364699076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46000.690364699076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46000.690364699076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46000.690364699076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46000.690364699076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46000.690364699076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46000.690364699076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46000.690364699076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46000.690364699076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46000.690364699076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46000.690364699076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46000.690364699076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46000.690364699076</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46000.690364699076</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46000.690364699076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46000.690364699076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46000.690364699076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46000.690364699076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46000.690364699076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46000.690364699076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46000.690364699076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46000.690364699076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46000.690364699076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46000.690364699076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46000.690364699076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46000.690364699076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46000.690364699076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46000.690364699076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46000.690364699076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46000.690364699076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46000.690364699076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46000.690364699076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46000.690364699076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46000.690364699076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46000.690364699076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46000.690364699076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46000.690364699076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46000.690364699076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46000.690364699076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46000.690364699076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46000.690364699076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46000.690364699076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46000.690364699076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46000.690364699076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46000.690364699076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46000.690364699076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46000.690364699076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46000.690364699076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46000.690364699076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46000.690364699076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46000.690364699076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46000.690364699076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46000.690364699076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46000.690364699076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46000.690364699076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46000.690364699076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46000.690364699076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46000.690364699076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46000.690364699076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46000.690364699076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46000.690364699076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46000.690364699076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46000.690364699076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46000.690364699076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46000.690364699076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46000.690364699076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46000.690364699076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46000.690364699076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46000.690364699076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46000.690364699076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46000.690364699076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46000.690364699076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46000.690364699076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46000.690364699076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46000.690364699076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46000.690364699076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46000.690364699076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46000.690364699076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46000.690364699076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46000.690364699076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46000.690364699076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46000.690364699076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46000.690364699076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46000.690364699076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46000.690364699076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46000.690364699076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46000.690364699076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46000.690364699076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46000.690364699076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46000.690364699076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46000.690364699076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46000.690364699076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46000.690364699076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46000.690364699076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46000.690364699076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46000.690364699076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46000.690364699076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46000.690364699076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46000.690364699076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46000.690364699076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46000.690364699076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46000.690364699076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46000.690364699076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46000.690364699076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46000.690364699076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46000.690364699076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46000.690364699076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46000.690364699076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46000.690364699076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46000.690364699076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46000.690364699076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46000.690364699076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46000.690364699076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46000.690364699076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46000.690364699076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46000.690364699076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46000.690364699076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46000.690364699076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46000.690364699076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46000.690364699076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46000.690364699076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46000.690364699076</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46000.690364699076</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46000.690364699076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46000.690364699076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46000.690364699076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46000.690364699076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46000.690364699076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46000.690364699076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46000.690364699076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46000.690364699076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46000.690364699076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46000.690364699076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46000.690364699076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46000.690364699076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46000.690364699076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46000.690364699076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46000.690364699076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46000.690364699076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46000.690364699076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46000.690364699076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46000.690364699076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46000.690364699076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46000.690364699076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46000.690364699076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46000.690364699076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46000.690364699076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46000.690364699076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46000.690364699076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46000.690364699076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46000.690364699076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46000.690364699076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46000.690364699076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46000.690364699076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46000.690364699076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46000.690364699076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46000.690364699076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46000.690364699076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46000.690364699076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46000.690364699076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46000.690364699076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46000.690364699076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46000.690364699076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46000.690364699076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46000.690364699076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46000.690364699076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46000.690364699076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46000.690364699076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46000.690364699076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46000.690364699076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46000.690364699076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46000.690364699076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46000.690364699076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46000.690364699076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46000.690364699076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46000.690364699076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46000.690364699076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46000.690364699076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46000.690364699076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46000.690364699076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46000.690364699076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46000.690364699076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46000.690364699076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46000.690364699076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46000.690364699076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46000.690364699076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46000.690364699076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46000.690364699076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46000.690364699076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46000.690364699076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46000.690364699076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46000.690364699076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46000.690364699076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46000.690364699076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46000.690364699076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46000.690364699076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46000.690364699076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46000.690364699076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46000.690364699076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46000.690364699076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46000.690364699076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46000.690364699076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46000.690364699076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46000.690364699076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46000.690364699076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46000.690364699076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46000.690364699076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46000.690364699076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46000.690364699076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46000.690364699076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46000.690364699076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46000.690364699076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46000.690364699076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46000.690364699076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46000.690364699076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46000.690364699076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46000.690364699076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46000.690364699076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46000.690364699076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46000.690364699076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46000.690364699076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46000.690364699076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46000.690364699076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46000.690364699076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46000.690364699076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46000.690364699076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46000.690364699076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46000.690364699076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46000.690364699076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46000.690364699076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46000.690364699076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46000.690364699076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46000.690364699076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46000.690364699076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46000.690364699076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46000.690364699076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46000.690364699076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46000.690364699076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46000.690364699076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46000.690364699076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46000.690364699076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46000.690364699076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46000.690364699076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46000.690364699076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46000.690364699076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46000.690364699076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46000.690364699076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46000.690364699076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46000.690364699076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46000.690364699076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46000.690364699076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46000.690364699076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46000.690364699076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46000.690364699076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46000.690364699076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46000.690364699076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46000.690364699076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46000.690364699076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46000.690364699076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46000.690364699076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46000.690364699076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46000.690364699076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46000.690364699076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46000.690364699076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46000.690364699076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46000.690364699076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46000.690364699076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46000.690364699076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46000.690364699076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46000.690364699076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46000.690364699076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46000.690364699076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46000.690364699076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46000.690364699076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46000.690364699076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46000.690364699076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46000.690364699076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46000.690364699076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46000.690364699076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46000.690364699076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46000.690364699076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46000.690364699076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46000.690364699076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46000.690364699076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46000.690364699076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46000.690364699076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46000.690364699076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46000.690364699076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46000.690364699076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46000.690364699076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46000.690364699076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46000.690364699076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46000.690364699076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46000.690364699076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46000.690364699076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46000.690364699076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46000.690364699076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46000.690364699076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46000.690364699076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46000.690364699076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46000.690364699076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46000.690364699076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46000.690364699076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46000.690364699076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46000.690364699076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46000.690364699076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46000.690364699076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46000.690364699076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46000.690364699076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46000.690364699076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46000.690364699076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46000.690364699076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46000.690364699076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46000.690364699076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46000.690364699076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46000.690364699076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46000.690364699076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46000.690364699076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46000.690364699076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46000.690364699076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46000.690364699076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46000.690364699076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46000.690364699076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46000.690364699076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46000.690364699076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46000.690364699076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46000.690364699076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46000.690364699076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46000.690364699076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46000.690364699076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46000.690364699076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46000.690364699076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46000.690364699076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46000.690364699076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46000.690364699076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46000.690364699076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46000.690364699076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46000.690364699076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46000.690364699076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46000.690364699076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46000.690364699076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46000.690364699076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46000.690364699076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46000.690364699076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46000.690364699076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46000.690364699076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46000.690364699076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46000.690364699076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46000.690364699076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46000.690364699076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46000.690364699076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46000.690364699076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46000.690364699076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46000.690364699076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46000.690364699076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46000.690364699076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46000.690364699076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46000.690364699076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46000.690364699076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46000.690364699076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46000.690364699076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46000.690364699076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46000.690364699076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46000.690364699076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46000.690364699076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46000.690364699076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46000.690364699076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46000.690364699076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46000.690364699076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46000.690364699076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46000.690364699076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46000.690364699076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46000.690364699076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46000.690364699076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46000.690364699076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46000.690364699076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46000.690364699076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46000.690364699076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46000.690364699076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46000.690364699076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46000.690364699076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46000.690364699076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46000.690364699076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46000.690364699076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46000.690364699076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46000.690364699076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46000.690364699076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46000.690364699076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46000.690364699076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46000.690364699076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46000.690364699076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46000.690364699076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46000.690364699076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46000.690364699076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46000.690364699076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46000.690364699076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46000.690364699076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46000.690364699076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46000.690364699076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46000.690364699076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46000.690364699076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46000.690364699076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46000.690364699076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46000.690364699076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46000.690364699076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46000.690364699076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46000.690364699076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46000.690364699076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46000.690364699076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46000.690364699076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46000.690364699076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46000.690364699076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46000.690364699076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46000.690364699076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46000.690364699076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46000.690364699076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46000.690364699076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46000.690364699076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46000.690364699076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46000.690364699076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46000.690364699076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46000.690364699076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46000.690364699076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46000.690364699076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46000.690364699076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46000.690364699076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46000.690364699076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46000.690364699076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46000.690364699076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46000.690364699076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46000.690364699076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46000.690364699076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46000.690364699076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46000.690364699076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46000.690364699076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46000.690364699076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46000.690364699076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46000.690364699076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46000.690364699076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46000.690364699076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46000.690364699076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46000.690364699076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46000.690364699076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46000.690364699076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46000.690364699076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46000.690364699076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46000.690364699076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46000.690364699076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46000.690364699076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46000.690364699076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46000.690364699076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46000.690364699076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46000.690364699076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46000.690364699076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46000.690364699076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46000.690364699076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46000.690364699076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46000.690364699076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46000.690364699076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46000.690364699076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46000.690364699076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46000.690364699076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46000.690364699076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46000.690364699076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46000.690364699076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46000.690364699076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46000.690364699076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46000.690364699076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46000.690364699076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46000.690364699076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46000.690364699076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46000.690364699076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46000.690364699076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46000.690364699076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46000.690364699076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46000.690364699076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46000.690364699076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46000.690364699076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46000.690364699076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46000.690364699076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46000.690364699076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46000.690364699076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46000.690364699076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46000.690364699076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46000.690364699076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46000.690364699076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46000.690364699076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46000.690364699076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46000.690364699076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46000.690364699076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46000.690364699076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46000.690364699076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46000.690364699076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46000.690364699076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46000.690364699076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46000.690364699076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46000.690364699076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46000.690364699076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46000.690364699076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46000.690364699076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46000.690364699076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46000.690364699076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46000.690364699076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46000.690364699076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46000.690364699076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46000.690364699076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46000.690364699076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46000.690364699076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46000.690364699076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46000.690364699076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46000.690364699076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46000.690364699076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46000.690364699076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46000.690364699076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46000.690364699076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46000.690364699076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46000.690364699076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46000.690364699076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46000.690364699076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46000.690364699076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46000.690364699076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46000.690364699076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46000.690364699076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46000.690364699076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46000.690364699076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46000.690364699076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46000.690364699076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46000.690364699076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46000.690364699076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46000.690364699076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46000.690364699076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46000.690364699076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46000.690364699076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46000.690364699076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46000.690364699076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46000.690364699076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46000.690364699076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46000.690364699076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46000.690364699076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46000.690364699076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46000.690364699076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46000.690364699076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46000.690364699076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46000.690364699076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46000.690364699076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46000.690364699076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46000.690364699076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46000.690364699076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46000.690364699076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46000.690364699076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46000.690364699076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46000.690364699076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46000.690364699076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46000.690364699076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46000.690364699076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46000.690364699076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46000.690364699076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46000.690364699076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46000.690364699076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46000.690364699076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46000.690364699076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46000.690364699076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46000.690364699076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46000.690364699076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46000.690364699076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46000.690364699076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46000.690364699076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46000.690364699076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46000.690364699076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46000.690364699076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46000.690364699076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46000.690364699076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46000.690364699076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46000.690364699076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46000.690364699076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46000.690364699076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46000.690364699076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46000.690364699076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46000.690364699076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46000.690364699076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46000.690364699076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46000.690364699076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46000.690364699076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46000.690364699076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46000.690364699076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46000.690364699076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46000.690364699076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46000.690364699076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46000.690364699076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46000.690364699076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46000.690364699076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46000.690364699076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46000.690364699076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46000.690364699076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46000.690364699076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46000.690364699076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46000.690364699076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46000.690364699076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46000.690364699076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46000.690364699076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46000.690364699076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46000.690364699076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46000.690364699076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46000.690364699076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46000.690364699076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46000.690364699076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46000.690364699076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46000.690364699076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46000.690364699076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46000.690364699076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46000.690364699076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46000.690364699076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46000.690364699076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46000.690364699076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46000.690364699076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46000.690364699076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46000.690364699076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46000.690364699076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46000.690364699076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46000.690364699076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46000.690364699076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46000.690364699076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46000.690364699076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46000.690364699076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46000.690364699076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46000.690364699076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46000.690364699076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46000.690364699076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46000.690364699076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46000.690364699076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46000.690364699076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46000.690364699076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46000.690364699076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46000.690364699076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46000.690364699076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46000.690364699076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46000.690364699076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46000.690364699076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46000.690364699076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46000.690364699076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46000.690364699076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46000.690364699076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46000.690364699076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46000.690364699076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46000.690364699076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46000.690364699076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46000.690364699076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46000.690364699076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46000.690364699076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46000.690364699076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46000.690364699076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46000.690364699076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46000.690364699076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46000.690364699076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46000.690364699076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46000.690364699076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46000.690364699076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46000.690364699076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46000.690364699076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46000.690364699076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46000.690364699076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46000.690364699076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46000.690364699076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46000.690364699076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46000.690364699076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46000.690364699076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46000.690364699076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46000.690364699076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46000.690364699076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46000.690364699076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46000.690364699076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46000.690364699076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46000.690364699076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46000.690364699076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46000.690364699076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46000.690364699076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46000.690364699076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46000.690364699076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46000.690364699076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46000.690364699076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46000.690364699076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46000.690364699076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46000.690364699076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46000.690364699076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46000.690364699076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46000.690364699076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46000.690364699076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46000.690364699076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46000.690364699076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46000.690364699076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46000.690364699076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46000.690364699076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46000.690364699076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46000.690364699076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46000.690364699076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46000.690364699076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46000.690364699076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46000.690364699076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46000.690364699076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46000.690364699076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46000.690364699076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46000.690364699076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46000.690364699076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46000.690364699076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46000.690364699076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46000.690364699076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46000.690364699076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46000.690364699076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46000.690364699076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46000.690364699076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46000.690364699076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46000.690364699076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46000.690364699076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46000.690364699076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46000.690364699076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46000.690364699076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46000.690364699076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46000.690364699076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46000.690364699076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46000.690364699076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46000.690364699076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46000.690364699076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46000.690364699076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46000.690364699076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46000.690364699076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46000.690364699076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46000.690364699076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46000.690364699076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46000.690364699076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46000.690364699076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46000.690364699076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46000.690364699076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46000.690364699076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46000.690364699076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46000.690364699076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46000.690364699076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46000.690364699076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46000.690364699076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46000.690364699076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46000.690364699076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46000.690364699076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46000.690364699076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46000.690364699076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46000.690364699076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46000.690364699076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46000.690364699076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46000.690364699076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46000.690364699076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46000.690364699076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46000.690364699076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46000.690364699076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46000.690364699076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46000.690364699076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46000.690364699076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46000.690364699076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46000.690364699076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46000.690364699076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46000.690364699076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46000.690364699076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46000.690364699076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46000.690364699076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46000.690364699076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46000.690364699076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46000.690364699076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46000.690364699076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46000.690364699076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46000.690364699076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46000.690364699076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46000.690364699076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46000.690364699076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46000.690364699076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46000.690364699076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46000.690364699076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46000.690364699076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46000.690364699076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46000.690364699076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46000.690364699076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46000.690364699076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46000.690364699076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46000.690364699076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46000.690364699076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46000.690364699076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46000.690364699076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46000.690364699076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46000.690364699076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46000.690364699076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46000.690364699076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46000.690364699076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46000.690364699076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46000.690364699076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46000.690364699076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46000.690364699076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46000.690364699076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46000.690364699076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46000.690364699076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46000.690364699076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46000.690364699076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46000.690364699076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46000.690364699076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46000.690364699076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46000.690364699076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46000.690364699076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46000.690364699076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46000.690364699076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46000.690364699076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46000.690364699076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46000.690364699076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46000.690364699076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46000.690364699076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46000.690364699076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46000.690364699076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46000.690364699076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46000.690364699076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46000.690364699076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46000.690364699076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46000.690364699076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46000.690364699076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46000.690364699076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46000.690364699076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46000.690364699076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46000.690364699076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46000.690364699076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46000.690364699076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46000.690364699076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46000.690364699076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46000.690364699076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46000.690364699076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46000.690364699076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46000.690364699076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46000.690364699076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46000.690364699076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46000.690364699076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46000.690364699076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46000.690364699076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46000.690364699076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46000.690364699076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46000.690364699076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46000.690364699076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46000.690364699076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46000.690364699076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46000.690364699076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46000.690364699076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46000.690364699076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46000.690364699076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46000.690364699076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46000.690364699076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46000.690364699076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46000.690364699076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46000.690364699076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46000.690364699076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46000.690364699076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46000.690364699076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46000.690364699076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46000.690364699076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46000.690364699076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46000.690364699076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46000.690364699076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46000.690364699076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46000.690364699076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46000.690364699076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46000.690364699076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46000.690364699076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46000.690364699076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46000.690364699076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46000.690364699076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46000.690364699076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46000.690364699076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46000.690364699076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46000.690364699076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46000.690364699076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46000.690364699076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46000.690364699076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46000.690364699076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46000.690364699076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46000.690364699076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46000.690364699076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46000.690364699076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46000.690364699076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46000.690364699076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46000.690364699076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46000.690364699076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46000.690364699076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46000.690364699076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46000.690364699076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46000.690364699076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46000.690364699076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46000.690364699076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46000.690364699076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46000.690364699076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46000.690364699076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46000.690364699076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46000.690364699076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46000.690364699076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46000.690364699076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46000.690364699076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46000.690364699076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46000.690364699076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46000.690364699076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46000.690364699076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46000.690364699076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46000.690364699076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46000.690364699076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46000.690364699076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46000.690364699076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46000.690364699076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46000.690364699076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46000.690364699076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46000.690364699076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46000.690364699076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46000.690364699076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46000.690364699076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46000.690364699076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46000.690364699076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46000.690364699076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46000.690364699076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46000.690364699076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46000.690364699076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46000.690364699076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46000.690364699076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46000.690364699076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46000.690364699076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46000.690364699076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46000.690364699076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46000.690364699076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46000.690364699076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46000.690364699076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46000.690364699076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46000.690364699076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46000.690364699076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46000.690364699076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46000.690364699076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46000.690364699076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46000.690364699076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46000.690364699076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46000.690364699076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46000.690364699076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46000.690364699076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46000.690364699076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46000.690364699076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46000.690364699076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46000.690364699076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46000.690364699076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46000.690364699076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46000.690364699076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46000.690364699076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46000.690364699076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46000.690364699076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46000.690364699076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46000.690364699076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46000.690364699076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46000.690364699076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46000.690364699076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46000.690364699076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46000.690364699076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46000.690364699076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46000.690364699076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46000.690364699076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46000.690364699076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46000.690364699076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46000.690364699076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46000.690364699076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46000.690364699076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46000.690364699076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46000.690364699076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46000.690364699076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46000.690364699076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46000.690364699076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46000.690364699076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46000.690364699076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46000.690364699076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46000.690364699076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46000.690364699076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46000.690364699076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46000.690364699076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46000.690364699076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46000.690364699076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46000.690364699076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46000.690364699076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46000.690364699076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46000.690364699076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46000.690364699076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46000.690364699076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46000.690364699076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46000.690364699076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46000.690364699076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46000.690364699076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46000.690364699076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46000.690364699076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46000.690364699076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46000.690364699076</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297.20964710647968</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1.8962211805555853</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46000.690364699076</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0.37213553240871988</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46000.690364699076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46000.690364699076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46000.690364699076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46000.690364699076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46000.690364699076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46000.690364699076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46000.690364699076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46000.690364699076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46000.690364699076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46000.690364699076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46000.690364699076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46000.690364699076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46000.690364699076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46000.690364699076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46000.690364699076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46000.690364699076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46000.690364699076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46000.690364699076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46000.690364699076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46000.690364699076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46000.690364699076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46000.690364699076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46000.690364699076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46000.690364699076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46000.690364699076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46000.690364699076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46000.690364699076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46000.690364699076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46000.690364699076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46000.690364699076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46000.690364699076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46000.690364699076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46000.690364699076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46000.690364699076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46000.690364699076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46000.690364699076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46000.690364699076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46000.690364699076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46000.690364699076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46000.690364699076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46000.690364699076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46000.690364699076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46000.690364699076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46000.690364699076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46000.690364699076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46000.690364699076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46000.690364699076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46000.690364699076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46000.690364699076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46000.690364699076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46000.690364699076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46000.690364699076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46000.690364699076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46000.690364699076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46000.690364699076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46000.690364699076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46000.690364699076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46000.690364699076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46000.690364699076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46000.690364699076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46000.690364699076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46000.690364699076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46000.690364699076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46000.690364699076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46000.690364699076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46000.690364699076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46000.690364699076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46000.690364699076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46000.690364699076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46000.690364699076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46000.690364699076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46000.690364699076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46000.690364699076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46000.690364699076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46000.690364699076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46000.690364699076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46000.690364699076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46000.690364699076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46000.690364699076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46000.690364699076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46000.690364699076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46000.690364699076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46000.690364699076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46000.690364699076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46000.690364699076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46000.690364699076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46000.690364699076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46000.690364699076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46000.690364699076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46000.690364699076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46000.690364699076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46000.690364699076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46000.690364699076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46000.690364699076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46000.690364699076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46000.690364699076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46000.690364699076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46000.690364699076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46000.690364699076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46000.690364699076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46000.690364699076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46000.690364699076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46000.690364699076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46000.690364699076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46000.690364699076</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H9" sqref="H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108.85830451388756</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74.501487384259235</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52.029253587963467</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19.317066087962303</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3.5828762731471215</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2</v>
      </c>
      <c r="D7" s="37" t="s">
        <v>38371</v>
      </c>
      <c r="E7" s="37" t="s">
        <v>39113</v>
      </c>
      <c r="F7" s="38"/>
      <c r="G7" s="131">
        <f ca="1">IFERROR(NOW()-F7,"")</f>
        <v>46000.690364699076</v>
      </c>
      <c r="H7" s="38">
        <v>46000.600277777776</v>
      </c>
      <c r="I7" s="37" t="str">
        <f>IFERROR(VLOOKUP(D7,DB!A:F,6,0),"")</f>
        <v>SCECO</v>
      </c>
      <c r="J7" s="37" t="str">
        <f>IFERROR(VLOOKUP(D7,DB!A:G,7,0),"")</f>
        <v>No BB Shifted</v>
      </c>
      <c r="K7" s="37" t="s">
        <v>39145</v>
      </c>
      <c r="L7" s="37" t="str">
        <f>IFERROR(VLOOKUP(D7,DB!A:I,9,0),"")</f>
        <v>Latis</v>
      </c>
    </row>
    <row r="8" spans="1:13">
      <c r="A8" s="37"/>
      <c r="B8" s="37" t="str">
        <f>IFERROR(VLOOKUP(D8,DB!A:K,11,0),"")</f>
        <v/>
      </c>
      <c r="C8" s="37"/>
      <c r="D8" s="153"/>
      <c r="E8" s="37"/>
      <c r="F8" s="38"/>
      <c r="G8" s="131">
        <f ca="1">IFERROR(NOW()-F8,"")</f>
        <v>46000.690364699076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46000.690364699076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46000.690364699076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46000.690364699076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46000.690364699076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46000.690364699076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46000.690364699076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46000.690364699076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46000.690364699076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46000.690364699076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46000.690364699076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46000.690364699076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46000.690364699076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46000.690364699076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46000.690364699076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46000.690364699076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46000.690364699076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46000.690364699076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46000.690364699076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46000.690364699076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46000.690364699076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46000.690364699076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46000.690364699076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46000.690364699076</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39092</v>
      </c>
      <c r="E2" s="138" t="s">
        <v>39106</v>
      </c>
      <c r="F2" s="117">
        <v>46000.641539351855</v>
      </c>
      <c r="G2" s="72">
        <f t="shared" ref="G2:G13" ca="1" si="0">IFERROR(NOW()-F2,"-")</f>
        <v>4.8825347221281845E-2</v>
      </c>
      <c r="H2" s="117">
        <v>46000.635659722226</v>
      </c>
      <c r="I2" s="115" t="str">
        <f>IFERROR(VLOOKUP(D2,DB!A:F,6,0),"")</f>
        <v>Generator-SG</v>
      </c>
      <c r="J2" s="115" t="str">
        <f>IFERROR(VLOOKUP(D2,DB!A:G,7,0),"")</f>
        <v>In progress</v>
      </c>
      <c r="K2" s="118" t="s">
        <v>39147</v>
      </c>
      <c r="L2" s="133" t="str">
        <f>IFERROR(VLOOKUP(D2,DB!A:I,9,0),"")</f>
        <v>Latis</v>
      </c>
    </row>
    <row r="3" spans="1:16382" ht="31.5" customHeight="1">
      <c r="A3" s="114"/>
      <c r="B3" s="115" t="str">
        <f>IFERROR(VLOOKUP(D3,DB!A:K,11,0),"")</f>
        <v/>
      </c>
      <c r="C3" s="116"/>
      <c r="D3" s="115"/>
      <c r="E3" s="138"/>
      <c r="F3" s="117"/>
      <c r="G3" s="72">
        <f t="shared" ca="1" si="0"/>
        <v>46000.690364699076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46000.690364699076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46000.690364699076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46000.690364699076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46000.690364699076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46000.690364699076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46000.690364699076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46000.690364699076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46000.690364699076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46000.690364699076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46000.690364699076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46000.690364699076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46000.690364699076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46000.690364699076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46000.690364699076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46000.690364699076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46000.690364699076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46000.690364699076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46000.690364699076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46000.690364699076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46000.690364699076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46000.690364699076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46000.690364699076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46000.690364699076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46000.690364699076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46000.690364699076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46000.690364699076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46000.690364699076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46000.690364699076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46000.690364699076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46000.690364699076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46000.690364699076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46000.690364699076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46000.690364699076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46000.690364699076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46000.690364699076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46000.690364699076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46000.690364699076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46000.690364699076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46000.690364699076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46000.690364699076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46000.690364699076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46000.690364699076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46000.690364699076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46000.690364699076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46000.690364699076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46000.690364699076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46000.690364699076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46000.690364699076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46000.690364699076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46000.690364699076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46000.690364699076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46000.690364699076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46000.690364699076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46000.690364699076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46000.690364699076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46000.690364699076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46000.690364699076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46000.690364699076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46000.690364699076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46000.690364699076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46000.690364699076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46000.690364699076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46000.690364699076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46000.690364699076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46000.690364699076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46000.690364699076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46000.690364699076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46000.690364699076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46000.690364699076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46000.690364699076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46000.690364699076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46000.690364699076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46000.690364699076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46000.690364699076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46000.690364699076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46000.690364699076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46000.690364699076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46000.690364699076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46000.690364699076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46000.690364699076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46000.690364699076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46000.690364699076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46000.690364699076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46000.690364699076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46000.690364699076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46000.690364699076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46000.690364699076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46000.690364699076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46000.690364699076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46000.690364699076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46000.690364699076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46000.690364699076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46000.690364699076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46000.690364699076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46000.690364699076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46000.690364699076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46000.690364699076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46000.690364699076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46000.690364699076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46000.690364699076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46000.690364699076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46000.690364699076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46000.690364699076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46000.690364699076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46000.690364699076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46000.690364699076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46000.690364699076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46000.690364699076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46000.690364699076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46000.690364699076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46000.690364699076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46000.690364699076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46000.690364699076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46000.690364699076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46000.690364699076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46000.690364699076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46000.690364699076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46000.690364699076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46000.690364699076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46000.690364699076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46000.690364699076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46000.690364699076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46000.690364699076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46000.690364699076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46000.690364699076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46000.690364699076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46000.690364699076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46000.690364699076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46000.690364699076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46000.690364699076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46000.690364699076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46000.690364699076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46000.690364699076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46000.690364699076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46000.690364699076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46000.690364699076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46000.690364699076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46000.690364699076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46000.690364699076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46000.690364699076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46000.690364699076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46000.690364699076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46000.690364699076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46000.690364699076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46000.690364699076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46000.690364699076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46000.690364699076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46000.690364699076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46000.690364699076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46000.690364699076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46000.690364699076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46000.690364699076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46000.690364699076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46000.690364699076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46000.690364699076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46000.690364699076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46000.690364699076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46000.690364699076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46000.690364699076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46000.690364699076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46000.690364699076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46000.690364699076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46000.690364699076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46000.690364699076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46000.690364699076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46000.690364699076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46000.690364699076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46000.690364699076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46000.690364699076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46000.690364699076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46000.690364699076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46000.690364699076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46000.690364699076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46000.690364699076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46000.690364699076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46000.690364699076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46000.690364699076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46000.690364699076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46000.690364699076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46000.690364699076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46000.690364699076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46000.690364699076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46000.690364699076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46000.690364699076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46000.690364699076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46000.690364699076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46000.690364699076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46000.690364699076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46000.690364699076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46000.690364699076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46000.690364699076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46000.690364699076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46000.690364699076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46000.690364699076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46000.690364699076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46000.690364699076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46000.690364699076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46000.690364699076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46000.690364699076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46000.690364699076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46000.690364699076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46000.690364699076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46000.690364699076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46000.690364699076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46000.690364699076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46000.690364699076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46000.690364699076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46000.690364699076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46000.690364699076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46000.690364699076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46000.690364699076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46000.690364699076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46000.690364699076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46000.690364699076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46000.690364699076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46000.690364699076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46000.690364699076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46000.690364699076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46000.690364699076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46000.690364699076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46000.690364699076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46000.690364699076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46000.690364699076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46000.690364699076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46000.690364699076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46000.690364699076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46000.690364699076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46000.690364699076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46000.690364699076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46000.690364699076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46000.690364699076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46000.690364699076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46000.690364699076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46000.690364699076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46000.690364699076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46000.690364699076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46000.690364699076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46000.690364699076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46000.690364699076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46000.690364699076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46000.690364699076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46000.690364699076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46000.690364699076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46000.690364699076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46000.690364699076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46000.690364699076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46000.690364699076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46000.690364699076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46000.690364699076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46000.690364699076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46000.690364699076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46000.690364699076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46000.690364699076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46000.690364699076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46000.690364699076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46000.690364699076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46000.690364699076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46000.690364699076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46000.690364699076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46000.690364699076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46000.690364699076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46000.690364699076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46000.690364699076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46000.690364699076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46000.690364699076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46000.690364699076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46000.690364699076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46000.690364699076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46000.690364699076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46000.690364699076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46000.690364699076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46000.690364699076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46000.690364699076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46000.690364699076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46000.690364699076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46000.690364699076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46000.690364699076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46000.690364699076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46000.690364699076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46000.690364699076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46000.690364699076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46000.690364699076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46000.690364699076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46000.690364699076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46000.690364699076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46000.690364699076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46000.690364699076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46000.690364699076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46000.690364699076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46000.690364699076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46000.690364699076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46000.690364699076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46000.690364699076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46000.690364699076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46000.690364699076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46000.690364699076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46000.690364699076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46000.690364699076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46000.690364699076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46000.690364699076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46000.690364699076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46000.690364699076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46000.690364699076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46000.690364699076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46000.690364699076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46000.690364699076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46000.690364699076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46000.690364699076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46000.690364699076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46000.690364699076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46000.690364699076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46000.690364699076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46000.690364699076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46000.690364699076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46000.690364699076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46000.690364699076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46000.690364699076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46000.690364699076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46000.690364699076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46000.690364699076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46000.690364699076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46000.690364699076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46000.690364699076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46000.690364699076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46000.690364699076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46000.690364699076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46000.690364699076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46000.690364699076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46000.690364699076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46000.690364699076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46000.690364699076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46000.690364699076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46000.690364699076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46000.690364699076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46000.690364699076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46000.690364699076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46000.690364699076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46000.690364699076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46000.690364699076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46000.690364699076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46000.690364699076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46000.690364699076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46000.690364699076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46000.690364699076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46000.690364699076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46000.690364699076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46000.690364699076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46000.690364699076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46000.690364699076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46000.690364699076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46000.690364699076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46000.690364699076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46000.690364699076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46000.690364699076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46000.690364699076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46000.690364699076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46000.690364699076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46000.690364699076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46000.690364699076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46000.690364699076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46000.690364699076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46000.690364699076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46000.690364699076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46000.690364699076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46000.690364699076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46000.690364699076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46000.690364699076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46000.690364699076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46000.690364699076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46000.690364699076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46000.690364699076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46000.690364699076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46000.690364699076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46000.690364699076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46000.690364699076</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46000.690364699076</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2025-12-09T13:36:00Z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