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40" documentId="120_S{2AC9BD13-BADA-5192-A53E-5A8FF88502F6}" xr6:coauthVersionLast="47" xr6:coauthVersionMax="47" xr10:uidLastSave="{8D5229AB-635C-4861-BDEA-51A43F3B3C4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<sst xmlns="http://schemas.openxmlformats.org/spreadsheetml/2006/main" count="180295" uniqueCount="39131">
  <si>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</si>
  <si>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</si>
  <si>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</si>
  <si>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</si>
  <si>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</si>
  <si>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</si>
  <si>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</si>
  <si>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</si>
  <si>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</si>
  <si>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</si>
  <si>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</si>
  <si>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</si>
  <si>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</si>
  <si>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</si>
  <si>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</si>
  <si>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</si>
  <si>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</si>
  <si>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</si>
  <si>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</si>
  <si>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</si>
  <si>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</si>
  <si>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</si>
  <si>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</si>
  <si>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</si>
  <si>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</si>
  <si>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</si>
  <si>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</si>
  <si>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</si>
  <si>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</si>
  <si>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</si>
  <si>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</si>
  <si>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</si>
  <si>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</si>
  <si>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</si>
  <si>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</si>
  <si>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</si>
  <si>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</si>
  <si>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</si>
  <si>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</si>
  <si>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</si>
  <si>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</si>
  <si>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</si>
  <si>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</si>
  <si>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</si>
  <si>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</si>
  <si>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</si>
  <si>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</si>
  <si>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</si>
  <si>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</si>
  <si>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</si>
  <si>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</si>
  <si>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</si>
  <si>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</si>
  <si>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</si>
  <si>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</si>
  <si>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</si>
  <si>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</si>
  <si>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</si>
  <si>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</si>
  <si>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</si>
  <si>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</si>
  <si>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</si>
  <si>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</si>
  <si>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</si>
  <si>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</si>
  <si>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</si>
  <si>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</si>
  <si>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</si>
  <si>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</si>
  <si>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</si>
  <si>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</si>
  <si>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</si>
  <si>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</si>
  <si>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</si>
  <si>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</si>
  <si>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</si>
  <si>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</si>
  <si>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</si>
  <si>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</si>
  <si>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</si>
  <si>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</si>
  <si>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</si>
  <si>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</si>
  <si>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</si>
  <si>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</si>
  <si>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</si>
  <si>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</si>
  <si>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</si>
  <si>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</si>
  <si>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</si>
  <si>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</si>
  <si>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</si>
  <si>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</si>
  <si>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</si>
  <si>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</si>
  <si>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</si>
  <si>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</si>
  <si>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</si>
  <si>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</si>
  <si>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</si>
  <si>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</si>
  <si>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</si>
  <si>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</si>
  <si>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</si>
  <si>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</si>
  <si>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</si>
  <si>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</si>
  <si>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</si>
  <si>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</si>
  <si>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</si>
  <si>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</si>
  <si>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</si>
  <si>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</si>
  <si>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</si>
  <si>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</si>
  <si>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</si>
  <si>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</si>
  <si>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</si>
  <si>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</si>
  <si>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</si>
  <si>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</si>
  <si>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</si>
  <si>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</si>
  <si>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</si>
  <si>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</si>
  <si>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</si>
  <si>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</si>
  <si>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</si>
  <si>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</si>
  <si>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</si>
  <si>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</si>
  <si>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</si>
  <si>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</si>
  <si>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</si>
  <si>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</si>
  <si>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</si>
  <si>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</si>
  <si>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</si>
  <si>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</si>
  <si>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</si>
  <si>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</si>
  <si>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</si>
  <si>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</si>
  <si>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</si>
  <si>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</si>
  <si>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</si>
  <si>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</si>
  <si>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</si>
  <si>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</si>
  <si>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</si>
  <si>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</si>
  <si>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</si>
  <si>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</si>
  <si>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</si>
  <si>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</si>
  <si>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</si>
  <si>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</si>
  <si>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</si>
  <si>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</si>
  <si>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</si>
  <si>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</si>
  <si>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</si>
  <si>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</si>
  <si>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</si>
  <si>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</si>
  <si>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</si>
  <si>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</si>
  <si>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</si>
  <si>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</si>
  <si>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</si>
  <si>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</si>
  <si>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</si>
  <si>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</si>
  <si>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</si>
  <si>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</si>
  <si>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</si>
  <si>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</si>
  <si>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</si>
  <si>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</si>
  <si>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</si>
  <si>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</si>
  <si>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</si>
  <si>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</si>
  <si>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</si>
  <si>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</si>
  <si>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</si>
  <si>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</si>
  <si>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</si>
  <si>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</si>
  <si>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</si>
  <si>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</si>
  <si>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</si>
  <si>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</si>
  <si>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</si>
  <si>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</si>
  <si>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</si>
  <si>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</si>
  <si>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</si>
  <si>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</si>
  <si>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</si>
  <si>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</si>
  <si>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</si>
  <si>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</si>
  <si>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</si>
  <si>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</si>
  <si>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</si>
  <si>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</si>
  <si>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</si>
  <si>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</si>
  <si>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</si>
  <si>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</si>
  <si>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</si>
  <si>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</si>
  <si>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</si>
  <si>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</si>
  <si>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</si>
  <si>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</si>
  <si>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</si>
  <si>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</si>
  <si>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</si>
  <si>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</si>
  <si>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</si>
  <si>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</si>
  <si>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</si>
  <si>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</si>
  <si>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</si>
  <si>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</si>
  <si>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</si>
  <si>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</si>
  <si>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</si>
  <si>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</si>
  <si>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</si>
  <si>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</si>
  <si>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</si>
  <si>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</si>
  <si>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</si>
  <si>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</si>
  <si>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</si>
  <si>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</si>
  <si>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</si>
  <si>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</si>
  <si>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</si>
  <si>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</si>
  <si>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</si>
  <si>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</si>
  <si>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</si>
  <si>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</si>
  <si>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</si>
  <si>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</si>
  <si>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</si>
  <si>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</si>
  <si>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</si>
  <si>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</si>
  <si>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</si>
  <si>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</si>
  <si>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</si>
  <si>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</si>
  <si>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</si>
  <si>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</si>
  <si>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</si>
  <si>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</si>
  <si>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</si>
  <si>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</si>
  <si>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</si>
  <si>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</si>
  <si>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</si>
  <si>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</si>
  <si>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</si>
  <si>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</si>
  <si>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</si>
  <si>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</si>
  <si>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</si>
  <si>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</si>
  <si>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</si>
  <si>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</si>
  <si>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</si>
  <si>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</si>
  <si>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</si>
  <si>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</si>
  <si>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</si>
  <si>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</si>
  <si>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</si>
  <si>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</si>
  <si>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</si>
  <si>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</si>
  <si>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</si>
  <si>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</si>
  <si>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</si>
  <si>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</si>
  <si>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</si>
  <si>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</si>
  <si>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</si>
  <si>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</si>
  <si>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</si>
  <si>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</si>
  <si>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</si>
  <si>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</si>
  <si>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</si>
  <si>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</si>
  <si>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</si>
  <si>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</si>
  <si>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</si>
  <si>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</si>
  <si>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</si>
  <si>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</si>
  <si>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</si>
  <si>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</si>
  <si>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</si>
  <si>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</si>
  <si>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</si>
  <si>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</si>
  <si>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</si>
  <si>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</si>
  <si>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</si>
  <si>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</si>
  <si>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</si>
  <si>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</si>
  <si>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</si>
  <si>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</si>
  <si>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</si>
  <si>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</si>
  <si>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</si>
  <si>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</si>
  <si>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</si>
  <si>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</si>
  <si>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</si>
  <si>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</si>
  <si>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</si>
  <si>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</si>
  <si>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</si>
  <si>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</si>
  <si>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</si>
  <si>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</si>
  <si>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</si>
  <si>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</si>
  <si>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</si>
  <si>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</si>
  <si>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</si>
  <si>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</si>
  <si>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</si>
  <si>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</si>
  <si>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</si>
  <si>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</si>
  <si>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</si>
  <si>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</si>
  <si>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</si>
  <si>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</si>
  <si>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</si>
  <si>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</si>
  <si>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</si>
  <si>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</si>
  <si>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</si>
  <si>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</si>
  <si>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</si>
  <si>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</si>
  <si>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</si>
  <si>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</si>
  <si>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</si>
  <si>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</si>
  <si>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</si>
  <si>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</si>
  <si>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</si>
  <si>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</si>
  <si>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</si>
  <si>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</si>
  <si>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</si>
  <si>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</si>
  <si>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</si>
  <si>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</si>
  <si>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</si>
  <si>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</si>
  <si>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</si>
  <si>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</si>
  <si>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</si>
  <si>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</si>
  <si>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</si>
  <si>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</si>
  <si>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</si>
  <si>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</si>
  <si>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</si>
  <si>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</si>
  <si>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</si>
  <si>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</si>
  <si>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</si>
  <si>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</si>
  <si>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</si>
  <si>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</si>
  <si>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</si>
  <si>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</si>
  <si>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</si>
  <si>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</si>
  <si>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</si>
  <si>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</si>
  <si>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</si>
  <si>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</si>
  <si>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</si>
  <si>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</si>
  <si>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</si>
  <si>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</si>
  <si>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</si>
  <si>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</si>
  <si>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</si>
  <si>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</si>
  <si>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</si>
  <si>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</si>
  <si>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</si>
  <si>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</si>
  <si>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</si>
  <si>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</si>
  <si>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</si>
  <si>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</si>
  <si>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</si>
  <si>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</si>
  <si>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</si>
  <si>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</si>
  <si>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</si>
  <si>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</si>
  <si>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</si>
  <si>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</si>
  <si>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</si>
  <si>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</si>
  <si>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</si>
  <si>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</si>
  <si>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</si>
  <si>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</si>
  <si>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</si>
  <si>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</si>
  <si>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</si>
  <si>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</si>
  <si>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</si>
  <si>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</si>
  <si>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</si>
  <si>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</si>
  <si>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</si>
  <si>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</si>
  <si>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</si>
  <si>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</si>
  <si>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</si>
  <si>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</si>
  <si>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</si>
  <si>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</si>
  <si>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</si>
  <si>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</si>
  <si>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</si>
  <si>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</si>
  <si>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</si>
  <si>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</si>
  <si>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</si>
  <si>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</si>
  <si>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</si>
  <si>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</si>
  <si>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</si>
  <si>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</si>
  <si>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</si>
  <si>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</si>
  <si>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</si>
  <si>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</si>
  <si>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</si>
  <si>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</si>
  <si>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</si>
  <si>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</si>
  <si>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</si>
  <si>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</si>
  <si>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</si>
  <si>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</si>
  <si>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</si>
  <si>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</si>
  <si>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</si>
  <si>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</si>
  <si>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</si>
  <si>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</si>
  <si>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</si>
  <si>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</si>
  <si>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</si>
  <si>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</si>
  <si>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</si>
  <si>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</si>
  <si>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</si>
  <si>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</si>
  <si>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</si>
  <si>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</si>
  <si>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</si>
  <si>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</si>
  <si>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</si>
  <si>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</si>
  <si>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</si>
  <si>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</si>
  <si>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</si>
  <si>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</si>
  <si>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</si>
  <si>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</si>
  <si>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</si>
  <si>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</si>
  <si>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</si>
  <si>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</si>
  <si>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</si>
  <si>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</si>
  <si>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</si>
  <si>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</si>
  <si>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</si>
  <si>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</si>
  <si>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</si>
  <si>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</si>
  <si>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</si>
  <si>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</si>
  <si>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</si>
  <si>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</si>
  <si>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</si>
  <si>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</si>
  <si>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</si>
  <si>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</si>
  <si>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</si>
  <si>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</si>
  <si>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</si>
  <si>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</si>
  <si>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</si>
  <si>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</si>
  <si>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</si>
  <si>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</si>
  <si>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</si>
  <si>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</si>
  <si>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</si>
  <si>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</si>
  <si>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</si>
  <si>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</si>
  <si>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</si>
  <si>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</si>
  <si>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</si>
  <si>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</si>
  <si>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</si>
  <si>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</si>
  <si>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</si>
  <si>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</si>
  <si>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</si>
  <si>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</si>
  <si>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</si>
  <si>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</si>
  <si>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</si>
  <si>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</si>
  <si>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</si>
  <si>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</si>
  <si>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</si>
  <si>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</si>
  <si>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</si>
  <si>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</si>
  <si>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</si>
  <si>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</si>
  <si>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</si>
  <si>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</si>
  <si>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</si>
  <si>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</si>
  <si>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</si>
  <si>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</si>
  <si>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</si>
  <si>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</si>
  <si>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</si>
  <si>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</si>
  <si>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</si>
  <si>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</si>
  <si>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</si>
  <si>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</si>
  <si>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</si>
  <si>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</si>
  <si>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</si>
  <si>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</si>
  <si>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</si>
  <si>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</si>
  <si>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</si>
  <si>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</si>
  <si>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</si>
  <si>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</si>
  <si>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</si>
  <si>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</si>
  <si>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</si>
  <si>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</si>
  <si>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</si>
  <si>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</si>
  <si>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</si>
  <si>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</si>
  <si>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</si>
  <si>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</si>
  <si>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</si>
  <si>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</si>
  <si>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</si>
  <si>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</si>
  <si>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</si>
  <si>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</si>
  <si>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</si>
  <si>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</si>
  <si>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</si>
  <si>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</si>
  <si>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</si>
  <si>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</si>
  <si>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</si>
  <si>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</si>
  <si>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</si>
  <si>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</si>
  <si>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</si>
  <si>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</si>
  <si>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</si>
  <si>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</si>
  <si>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</si>
  <si>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</si>
  <si>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</si>
  <si>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</si>
  <si>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</si>
  <si>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</si>
  <si>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</si>
  <si>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</si>
  <si>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</si>
  <si>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</si>
  <si>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</si>
  <si>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</si>
  <si>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</si>
  <si>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</si>
  <si>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</si>
  <si>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</si>
  <si>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</si>
  <si>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</si>
  <si>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</si>
  <si>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</si>
  <si>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</si>
  <si>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</si>
  <si>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</si>
  <si>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</si>
  <si>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</si>
  <si>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</si>
  <si>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</si>
  <si>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</si>
  <si>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</si>
  <si>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</si>
  <si>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</si>
  <si>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</si>
  <si>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</si>
  <si>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</si>
  <si>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</si>
  <si>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</si>
  <si>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</si>
  <si>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</si>
  <si>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</si>
  <si>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</si>
  <si>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</si>
  <si>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</si>
  <si>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</si>
  <si>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</si>
  <si>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</si>
  <si>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</si>
  <si>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</si>
  <si>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</si>
  <si>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</si>
  <si>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</si>
  <si>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</si>
  <si>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</si>
  <si>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</si>
  <si>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</si>
  <si>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</si>
  <si>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</si>
  <si>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</si>
  <si>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</si>
  <si>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</si>
  <si>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</si>
  <si>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</si>
  <si>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</si>
  <si>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</si>
  <si>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</si>
  <si>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</si>
  <si>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</si>
  <si>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</si>
  <si>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</si>
  <si>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</si>
  <si>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</si>
  <si>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</si>
  <si>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</si>
  <si>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</si>
  <si>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</si>
  <si>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</si>
  <si>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</si>
  <si>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</si>
  <si>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</si>
  <si>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</si>
  <si>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</si>
  <si>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</si>
  <si>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</si>
  <si>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</si>
  <si>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</si>
  <si>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</si>
  <si>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</si>
  <si>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</si>
  <si>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</si>
  <si>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</si>
  <si>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</si>
  <si>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</si>
  <si>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</si>
  <si>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</si>
  <si>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</si>
  <si>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</si>
  <si>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</si>
  <si>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</si>
  <si>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</si>
  <si>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</si>
  <si>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</si>
  <si>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</si>
  <si>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</si>
  <si>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</si>
  <si>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</si>
  <si>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</si>
  <si>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</si>
  <si>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</si>
  <si>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</si>
  <si>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</si>
  <si>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</si>
  <si>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</si>
  <si>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</si>
  <si>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</si>
  <si>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</si>
  <si>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</si>
  <si>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</si>
  <si>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</si>
  <si>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</si>
  <si>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</si>
  <si>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</si>
  <si>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</si>
  <si>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</si>
  <si>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</si>
  <si>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</si>
  <si>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</si>
  <si>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</si>
  <si>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</si>
  <si>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</si>
  <si>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</si>
  <si>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</si>
  <si>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</si>
  <si>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</si>
  <si>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</si>
  <si>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</si>
  <si>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</si>
  <si>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</si>
  <si>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</si>
  <si>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</si>
  <si>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</si>
  <si>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</si>
  <si>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</si>
  <si>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</si>
  <si>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</si>
  <si>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</si>
  <si>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</si>
  <si>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</si>
  <si>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</si>
  <si>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</si>
  <si>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</si>
  <si>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</si>
  <si>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</si>
  <si>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</si>
  <si>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</si>
  <si>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</si>
  <si>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</si>
  <si>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</si>
  <si>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</si>
  <si>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</si>
  <si>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</si>
  <si>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</si>
  <si>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</si>
  <si>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</si>
  <si>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</si>
  <si>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</si>
  <si>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</si>
  <si>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</si>
  <si>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</si>
  <si>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</si>
  <si>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</si>
  <si>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</si>
  <si>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</si>
  <si>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</si>
  <si>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</si>
  <si>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</si>
  <si>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</si>
  <si>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</si>
  <si>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</si>
  <si>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</si>
  <si>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</si>
  <si>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</si>
  <si>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</si>
  <si>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</si>
  <si>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</si>
  <si>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</si>
  <si>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</si>
  <si>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</si>
  <si>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</si>
  <si>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</si>
  <si>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</si>
  <si>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</si>
  <si>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</si>
  <si>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</si>
  <si>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</si>
  <si>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</si>
  <si>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</si>
  <si>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</si>
  <si>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</si>
  <si>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</si>
  <si>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</si>
  <si>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</si>
  <si>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</si>
  <si>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</si>
  <si>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</si>
  <si>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</si>
  <si>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</si>
  <si>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</si>
  <si>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</si>
  <si>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</si>
  <si>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</si>
  <si>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</si>
  <si>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</si>
  <si>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</si>
  <si>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</si>
  <si>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</si>
  <si>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</si>
  <si>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</si>
  <si>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</si>
  <si>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</si>
  <si>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</si>
  <si>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</si>
  <si>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</si>
  <si>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</si>
  <si>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</si>
  <si>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</si>
  <si>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</si>
  <si>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</si>
  <si>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</si>
  <si>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</si>
  <si>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</si>
  <si>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</si>
  <si>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</si>
  <si>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</si>
  <si>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</si>
  <si>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</si>
  <si>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</si>
  <si>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</si>
  <si>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</si>
  <si>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</si>
  <si>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</si>
  <si>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</si>
  <si>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</si>
  <si>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</si>
  <si>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</si>
  <si>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</si>
  <si>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</si>
  <si>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</si>
  <si>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</si>
  <si>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</si>
  <si>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</si>
  <si>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</si>
  <si>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</si>
  <si>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</si>
  <si>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</si>
  <si>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</si>
  <si>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</si>
  <si>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</si>
  <si>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</si>
  <si>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</si>
  <si>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</si>
  <si>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</si>
  <si>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</si>
  <si>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</si>
  <si>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</si>
  <si>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</si>
  <si>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</si>
  <si>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</si>
  <si>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</si>
  <si>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</si>
  <si>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</si>
  <si>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</si>
  <si>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</si>
  <si>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</si>
  <si>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</si>
  <si>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</si>
  <si>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</si>
  <si>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</si>
  <si>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</si>
  <si>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</si>
  <si>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</si>
  <si>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</si>
  <si>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</si>
  <si>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</si>
  <si>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</si>
  <si>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</si>
  <si>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</si>
  <si>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</si>
  <si>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</si>
  <si>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</si>
  <si>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</si>
  <si>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</si>
  <si>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</si>
  <si>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</si>
  <si>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</si>
  <si>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</si>
  <si>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</si>
  <si>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</si>
  <si>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</si>
  <si>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</si>
  <si>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</si>
  <si>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</si>
  <si>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</si>
  <si>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</si>
  <si>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</si>
  <si>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</si>
  <si>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</si>
  <si>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</si>
  <si>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</si>
  <si>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</si>
  <si>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</si>
  <si>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</si>
  <si>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</si>
  <si>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</si>
  <si>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</si>
  <si>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</si>
  <si>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</si>
  <si>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</si>
  <si>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</si>
  <si>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</si>
  <si>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</si>
  <si>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</si>
  <si>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</si>
  <si>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</si>
  <si>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</si>
  <si>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</si>
  <si>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</si>
  <si>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</si>
  <si>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</si>
  <si>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</si>
  <si>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</si>
  <si>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</si>
  <si>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</si>
  <si>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</si>
  <si>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</si>
  <si>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</si>
  <si>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</si>
  <si>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</si>
  <si>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</si>
  <si>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</si>
  <si>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</si>
  <si>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</si>
  <si>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</si>
  <si>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</si>
  <si>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</si>
  <si>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</si>
  <si>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</si>
  <si>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</si>
  <si>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</si>
  <si>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</si>
  <si>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</si>
  <si>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</si>
  <si>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</si>
  <si>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</si>
  <si>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</si>
  <si>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</si>
  <si>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</si>
  <si>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</si>
  <si>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</si>
  <si>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</si>
  <si>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</si>
  <si>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</si>
  <si>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</si>
  <si>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</si>
  <si>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</si>
  <si>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</si>
  <si>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</si>
  <si>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</si>
  <si>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</si>
  <si>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</si>
  <si>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</si>
  <si>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</si>
  <si>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</si>
  <si>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</si>
  <si>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</si>
  <si>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</si>
  <si>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</si>
  <si>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</si>
  <si>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</si>
  <si>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</si>
  <si>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</si>
  <si>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</si>
  <si>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</si>
  <si>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</si>
  <si>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</si>
  <si>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</si>
  <si>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</si>
  <si>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</si>
  <si>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</si>
  <si>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</si>
  <si>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</si>
  <si>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</si>
  <si>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</si>
  <si>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</si>
  <si>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</si>
  <si>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</si>
  <si>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</si>
  <si>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</si>
  <si>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</si>
  <si>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</si>
  <si>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</si>
  <si>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</si>
  <si>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</si>
  <si>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</si>
  <si>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</si>
  <si>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</si>
  <si>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</si>
  <si>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</si>
  <si>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</si>
  <si>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</si>
  <si>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</si>
  <si>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</si>
  <si>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</si>
  <si>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</si>
  <si>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</si>
  <si>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</si>
  <si>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</si>
  <si>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</si>
  <si>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</si>
  <si>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</si>
  <si>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</si>
  <si>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</si>
  <si>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</si>
  <si>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</si>
  <si>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</si>
  <si>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</si>
  <si>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</si>
  <si>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</si>
  <si>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</si>
  <si>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</si>
  <si>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</si>
  <si>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</si>
  <si>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</si>
  <si>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</si>
  <si>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</si>
  <si>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</si>
  <si>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</si>
  <si>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</si>
  <si>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</si>
  <si>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</si>
  <si>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</si>
  <si>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</si>
  <si>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</si>
  <si>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</si>
  <si>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</si>
  <si>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</si>
  <si>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</si>
  <si>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</si>
  <si>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</si>
  <si>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</si>
  <si>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</si>
  <si>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</si>
  <si>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</si>
  <si>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</si>
  <si>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</si>
  <si>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</si>
  <si>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</si>
  <si>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</si>
  <si>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</si>
  <si>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</si>
  <si>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</si>
  <si>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</si>
  <si>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</si>
  <si>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</si>
  <si>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</si>
  <si>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</si>
  <si>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</si>
  <si>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</si>
  <si>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</si>
  <si>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</si>
  <si>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</si>
  <si>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</si>
  <si>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</si>
  <si>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</si>
  <si>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</si>
  <si>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</si>
  <si>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</si>
  <si>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</si>
  <si>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</si>
  <si>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</si>
  <si>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</si>
  <si>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</si>
  <si>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</si>
  <si>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</si>
  <si>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</si>
  <si>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</si>
  <si>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</si>
  <si>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</si>
  <si>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</si>
  <si>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</si>
  <si>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</si>
  <si>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</si>
  <si>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</si>
  <si>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</si>
  <si>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</si>
  <si>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</si>
  <si>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</si>
  <si>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</si>
  <si>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</si>
  <si>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</si>
  <si>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</si>
  <si>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</si>
  <si>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</si>
  <si>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</si>
  <si>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</si>
  <si>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</si>
  <si>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</si>
  <si>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</si>
  <si>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</si>
  <si>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</si>
  <si>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</si>
  <si>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</si>
  <si>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</si>
  <si>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</si>
  <si>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</si>
  <si>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</si>
  <si>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</si>
  <si>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</si>
  <si>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</si>
  <si>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</si>
  <si>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</si>
  <si>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</si>
  <si>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</si>
  <si>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</si>
  <si>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</si>
  <si>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</si>
  <si>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</si>
  <si>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</si>
  <si>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</si>
  <si>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</si>
  <si>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</si>
  <si>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</si>
  <si>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</si>
  <si>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</si>
  <si>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</si>
  <si>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</si>
  <si>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</si>
  <si>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</si>
  <si>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</si>
  <si>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</si>
  <si>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</si>
  <si>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</si>
  <si>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</si>
  <si>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</si>
  <si>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</si>
  <si>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</si>
  <si>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</si>
  <si>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</si>
  <si>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</si>
  <si>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</si>
  <si>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</si>
  <si>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</si>
  <si>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</si>
  <si>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</si>
  <si>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</si>
  <si>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</si>
  <si>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</si>
  <si>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</si>
  <si>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</si>
  <si>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</si>
  <si>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</si>
  <si>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</si>
  <si>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</si>
  <si>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</si>
  <si>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</si>
  <si>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</si>
  <si>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</si>
  <si>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</si>
  <si>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</si>
  <si>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</si>
  <si>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</si>
  <si>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</si>
  <si>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</si>
  <si>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</si>
  <si>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</si>
  <si>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</si>
  <si>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</si>
  <si>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</si>
  <si>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</si>
  <si>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</si>
  <si>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</si>
  <si>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</si>
  <si>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</si>
  <si>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</si>
  <si>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</si>
  <si>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</si>
  <si>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</si>
  <si>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</si>
  <si>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</si>
  <si>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</si>
  <si>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</si>
  <si>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</si>
  <si>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</si>
  <si>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</si>
  <si>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</si>
  <si>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</si>
  <si>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</si>
  <si>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</si>
  <si>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</si>
  <si>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</si>
  <si>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</si>
  <si>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</si>
  <si>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</si>
  <si>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</si>
  <si>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</si>
  <si>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</si>
  <si>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</si>
  <si>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</si>
  <si>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</si>
  <si>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</si>
  <si>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</si>
  <si>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</si>
  <si>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</si>
  <si>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</si>
  <si>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</si>
  <si>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</si>
  <si>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</si>
  <si>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</si>
  <si>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</si>
  <si>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</si>
  <si>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</si>
  <si>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</si>
  <si>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</si>
  <si>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</si>
  <si>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</si>
  <si>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</si>
  <si>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</si>
  <si>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</si>
  <si>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</si>
  <si>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</si>
  <si>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</si>
  <si>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</si>
  <si>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</si>
  <si>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</si>
  <si>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</si>
  <si>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</si>
  <si>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</si>
  <si>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</si>
  <si>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</si>
  <si>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</si>
  <si>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</si>
  <si>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</si>
  <si>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</si>
  <si>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</si>
  <si>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</si>
  <si>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</si>
  <si>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</si>
  <si>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</si>
  <si>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</si>
  <si>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</si>
  <si>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</si>
  <si>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</si>
  <si>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</si>
  <si>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</si>
  <si>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</si>
  <si>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</si>
  <si>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</si>
  <si>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</si>
  <si>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</si>
  <si>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</si>
  <si>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</si>
  <si>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</si>
  <si>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</si>
  <si>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</si>
  <si>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</si>
  <si>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</si>
  <si>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</si>
  <si>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</si>
  <si>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</si>
  <si>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</si>
  <si>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</si>
  <si>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</si>
  <si>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</si>
  <si>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</si>
  <si>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</si>
  <si>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</si>
  <si>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</si>
  <si>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</si>
  <si>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</si>
  <si>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</si>
  <si>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</si>
  <si>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</si>
  <si>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</si>
  <si>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</si>
  <si>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</si>
  <si>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</si>
  <si>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</si>
  <si>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</si>
  <si>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</si>
  <si>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</si>
  <si>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</si>
  <si>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</si>
  <si>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</si>
  <si>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</si>
  <si>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</si>
  <si>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</si>
  <si>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</si>
  <si>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</si>
  <si>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</si>
  <si>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</si>
  <si>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</si>
  <si>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</si>
  <si>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</si>
  <si>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</si>
  <si>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</si>
  <si>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</si>
  <si>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</si>
  <si>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</si>
  <si>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</si>
  <si>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</si>
  <si>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</si>
  <si>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</si>
  <si>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</si>
  <si>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</si>
  <si>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</si>
  <si>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</si>
  <si>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</si>
  <si>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</si>
  <si>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</si>
  <si>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</si>
  <si>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</si>
  <si>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</si>
  <si>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</si>
  <si>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</si>
  <si>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</si>
  <si>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</si>
  <si>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</si>
  <si>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</si>
  <si>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</si>
  <si>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</si>
  <si>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</si>
  <si>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</si>
  <si>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</si>
  <si>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</si>
  <si>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</si>
  <si>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</si>
  <si>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</si>
  <si>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</si>
  <si>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</si>
  <si>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</si>
  <si>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</si>
  <si>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</si>
  <si>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</si>
  <si>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</si>
  <si>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</si>
  <si>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</si>
  <si>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</si>
  <si>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</si>
  <si>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</si>
  <si>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</si>
  <si>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</si>
  <si>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</si>
  <si>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</si>
  <si>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</si>
  <si>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</si>
  <si>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</si>
  <si>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</si>
  <si>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</si>
  <si>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</si>
  <si>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</si>
  <si>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</si>
  <si>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</si>
  <si>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</si>
  <si>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</si>
  <si>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</si>
  <si>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</si>
  <si>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</si>
  <si>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</si>
  <si>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</si>
  <si>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</si>
  <si>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</si>
  <si>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</si>
  <si>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</si>
  <si>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</si>
  <si>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</si>
  <si>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</si>
  <si>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</si>
  <si>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</si>
  <si>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</si>
  <si>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</si>
  <si>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</si>
  <si>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</si>
  <si>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</si>
  <si>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</si>
  <si>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</si>
  <si>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</si>
  <si>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</si>
  <si>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</si>
  <si>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</si>
  <si>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</si>
  <si>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</si>
  <si>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</si>
  <si>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</si>
  <si>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</si>
  <si>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</si>
  <si>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</si>
  <si>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</si>
  <si>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</si>
  <si>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</si>
  <si>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</si>
  <si>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</si>
  <si>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</si>
  <si>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</si>
  <si>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</si>
  <si>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</si>
  <si>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</si>
  <si>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</si>
  <si>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</si>
  <si>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</si>
  <si>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</si>
  <si>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</si>
  <si>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</si>
  <si>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</si>
  <si>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</si>
  <si>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</si>
  <si>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</si>
  <si>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</si>
  <si>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</si>
  <si>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</si>
  <si>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</si>
  <si>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</si>
  <si>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</si>
  <si>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</si>
  <si>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</si>
  <si>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</si>
  <si>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</si>
  <si>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</si>
  <si>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</si>
  <si>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</si>
  <si>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</si>
  <si>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</si>
  <si>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</si>
  <si>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</si>
  <si>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</si>
  <si>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</si>
  <si>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</si>
  <si>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</si>
  <si>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</si>
  <si>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</si>
  <si>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</si>
  <si>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</si>
  <si>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</si>
  <si>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</si>
  <si>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</si>
  <si>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</si>
  <si>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</si>
  <si>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</si>
  <si>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</si>
  <si>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</si>
  <si>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</si>
  <si>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</si>
  <si>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</si>
  <si>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</si>
  <si>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</si>
  <si>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</si>
  <si>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</si>
  <si>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</si>
  <si>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</si>
  <si>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</si>
  <si>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</si>
  <si>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</si>
  <si>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</si>
  <si>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</si>
  <si>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</si>
  <si>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</si>
  <si>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</si>
  <si>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</si>
  <si>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</si>
  <si>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</si>
  <si>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</si>
  <si>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</si>
  <si>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</si>
  <si>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</si>
  <si>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</si>
  <si>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</si>
  <si>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</si>
  <si>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</si>
  <si>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</si>
  <si>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</si>
  <si>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</si>
  <si>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</si>
  <si>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</si>
  <si>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</si>
  <si>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</si>
  <si>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</si>
  <si>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</si>
  <si>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</si>
  <si>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</si>
  <si>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</si>
  <si>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</si>
  <si>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</si>
  <si>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</si>
  <si>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</si>
  <si>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</si>
  <si>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</si>
  <si>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</si>
  <si>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</si>
  <si>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</si>
  <si>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</si>
  <si>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</si>
  <si>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</si>
  <si>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</si>
  <si>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</si>
  <si>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</si>
  <si>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</si>
  <si>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</si>
  <si>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</si>
  <si>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</si>
  <si>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</si>
  <si>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</si>
  <si>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</si>
  <si>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</si>
  <si>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</si>
  <si>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</si>
  <si>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</si>
  <si>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</si>
  <si>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</si>
  <si>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</si>
  <si>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</si>
  <si>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</si>
  <si>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</si>
  <si>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</si>
  <si>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</si>
  <si>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</si>
  <si>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</si>
  <si>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</si>
  <si>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</si>
  <si>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</si>
  <si>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</si>
  <si>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</si>
  <si>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</si>
  <si>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</si>
  <si>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</si>
  <si>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</si>
  <si>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</si>
  <si>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</si>
  <si>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</si>
  <si>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</si>
  <si>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</si>
  <si>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</si>
  <si>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</si>
  <si>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</si>
  <si>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</si>
  <si>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</si>
  <si>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</si>
  <si>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</si>
  <si>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</si>
  <si>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</si>
  <si>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</si>
  <si>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</si>
  <si>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</si>
  <si>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</si>
  <si>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</si>
  <si>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</si>
  <si>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</si>
  <si>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</si>
  <si>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</si>
  <si>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</si>
  <si>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</si>
  <si>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</si>
  <si>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</si>
  <si>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</si>
  <si>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</si>
  <si>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</si>
  <si>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</si>
  <si>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</si>
  <si>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</si>
  <si>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</si>
  <si>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</si>
  <si>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</si>
  <si>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</si>
  <si>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</si>
  <si>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</si>
  <si>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</si>
  <si>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</si>
  <si>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</si>
  <si>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</si>
  <si>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</si>
  <si>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</si>
  <si>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</si>
  <si>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</si>
  <si>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</si>
  <si>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</si>
  <si>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</si>
  <si>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</si>
  <si>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</si>
  <si>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</si>
  <si>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</si>
  <si>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</si>
  <si>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</si>
  <si>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</si>
  <si>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</si>
  <si>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</si>
  <si>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</si>
  <si>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</si>
  <si>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</si>
  <si>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</si>
  <si>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</si>
  <si>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</si>
  <si>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</si>
  <si>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</si>
  <si>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</si>
  <si>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</si>
  <si>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</si>
  <si>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</si>
  <si>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</si>
  <si>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</si>
  <si>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</si>
  <si>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</si>
  <si>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</si>
  <si>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</si>
  <si>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</si>
  <si>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</si>
  <si>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</si>
  <si>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</si>
  <si>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</si>
  <si>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</si>
  <si>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</si>
  <si>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</si>
  <si>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</si>
  <si>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</si>
  <si>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</si>
  <si>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</si>
  <si>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</si>
  <si>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</si>
  <si>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</si>
  <si>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</si>
  <si>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</si>
  <si>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</si>
  <si>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</si>
  <si>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</si>
  <si>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</si>
  <si>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</si>
  <si>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</si>
  <si>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</si>
  <si>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</si>
  <si>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</si>
  <si>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</si>
  <si>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</si>
  <si>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</si>
  <si>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</si>
  <si>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</si>
  <si>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</si>
  <si>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</si>
  <si>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</si>
  <si>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</si>
  <si>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</si>
  <si>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</si>
  <si>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</si>
  <si>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</si>
  <si>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</si>
  <si>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</si>
  <si>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</si>
  <si>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</si>
  <si>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</si>
  <si>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</si>
  <si>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</si>
  <si>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</si>
  <si>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</si>
  <si>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</si>
  <si>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</si>
  <si>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</si>
  <si>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</si>
  <si>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</si>
  <si>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</si>
  <si>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</si>
  <si>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</si>
  <si>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</si>
  <si>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</si>
  <si>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</si>
  <si>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</si>
  <si>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</si>
  <si>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</si>
  <si>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</si>
  <si>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</si>
  <si>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</si>
  <si>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</si>
  <si>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</si>
  <si>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</si>
  <si>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</si>
  <si>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</si>
  <si>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</si>
  <si>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</si>
  <si>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</si>
  <si>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</si>
  <si>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</si>
  <si>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</si>
  <si>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</si>
  <si>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</si>
  <si>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</si>
  <si>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</si>
  <si>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</si>
  <si>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</si>
  <si>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</si>
  <si>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</si>
  <si>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</si>
  <si>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</si>
  <si>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</si>
  <si>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</si>
  <si>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</si>
  <si>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</si>
  <si>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</si>
  <si>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</si>
  <si>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</si>
  <si>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</si>
  <si>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</si>
  <si>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</si>
  <si>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</si>
  <si>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</si>
  <si>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</si>
  <si>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</si>
  <si>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</si>
  <si>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</si>
  <si>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</si>
  <si>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</si>
  <si>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</si>
  <si>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</si>
  <si>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</si>
  <si>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</si>
  <si>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</si>
  <si>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</si>
  <si>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</si>
  <si>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</si>
  <si>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</si>
  <si>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</si>
  <si>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</si>
  <si>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</si>
  <si>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</si>
  <si>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</si>
  <si>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</si>
  <si>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</si>
  <si>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</si>
  <si>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</si>
  <si>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</si>
  <si>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</si>
  <si>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</si>
  <si>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</si>
  <si>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</si>
  <si>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</si>
  <si>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</si>
  <si>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</si>
  <si>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</si>
  <si>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</si>
  <si>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</si>
  <si>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</si>
  <si>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</si>
  <si>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</si>
  <si>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</si>
  <si>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</si>
  <si>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</si>
  <si>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</si>
  <si>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</si>
  <si>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</si>
  <si>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</si>
  <si>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</si>
  <si>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</si>
  <si>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</si>
  <si>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</si>
  <si>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</si>
  <si>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</si>
  <si>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</si>
  <si>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</si>
  <si>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</si>
  <si>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</si>
  <si>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</si>
  <si>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</si>
  <si>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</si>
  <si>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</si>
  <si>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</si>
  <si>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</si>
  <si>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</si>
  <si>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</si>
  <si>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</si>
  <si>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</si>
  <si>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</si>
  <si>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</si>
  <si>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</si>
  <si>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</si>
  <si>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</si>
  <si>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</si>
  <si>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</si>
  <si>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</si>
  <si>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</si>
  <si>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</si>
  <si>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</si>
  <si>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</si>
  <si>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</si>
  <si>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</si>
  <si>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</si>
  <si>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</si>
  <si>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</si>
  <si>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</si>
  <si>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</si>
  <si>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</si>
  <si>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</si>
  <si>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</si>
  <si>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</si>
  <si>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</si>
  <si>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</si>
  <si>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</si>
  <si>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</si>
  <si>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</si>
  <si>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</si>
  <si>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</si>
  <si>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</si>
  <si>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</si>
  <si>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</si>
  <si>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</si>
  <si>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</si>
  <si>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</si>
  <si>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</si>
  <si>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</si>
  <si>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</si>
  <si>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</si>
  <si>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</si>
  <si>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</si>
  <si>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</si>
  <si>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</si>
  <si>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</si>
  <si>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</si>
  <si>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</si>
  <si>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</si>
  <si>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</si>
  <si>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</si>
  <si>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</si>
  <si>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</si>
  <si>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</si>
  <si>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</si>
  <si>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</si>
  <si>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</si>
  <si>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</si>
  <si>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</si>
  <si>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</si>
  <si>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</si>
  <si>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</si>
  <si>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</si>
  <si>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</si>
  <si>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</si>
  <si>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</si>
  <si>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</si>
  <si>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</si>
  <si>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</si>
  <si>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</si>
  <si>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</si>
  <si>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</si>
  <si>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</si>
  <si>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</si>
  <si>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</si>
  <si>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</si>
  <si>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</si>
  <si>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</si>
  <si>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</si>
  <si>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</si>
  <si>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</si>
  <si>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</si>
  <si>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</si>
  <si>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</si>
  <si>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</si>
  <si>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</si>
  <si>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</si>
  <si>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</si>
  <si>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</si>
  <si>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</si>
  <si>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</si>
  <si>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</si>
  <si>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</si>
  <si>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</si>
  <si>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</si>
  <si>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</si>
  <si>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</si>
  <si>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</si>
  <si>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</si>
  <si>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</si>
  <si>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</si>
  <si>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</si>
  <si>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</si>
  <si>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</si>
  <si>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</si>
  <si>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</si>
  <si>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</si>
  <si>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</si>
  <si>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</si>
  <si>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</si>
  <si>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</si>
  <si>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</si>
  <si>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</si>
  <si>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</si>
  <si>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</si>
  <si>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</si>
  <si>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</si>
  <si>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</si>
  <si>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</si>
  <si>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</si>
  <si>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</si>
  <si>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</si>
  <si>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</si>
  <si>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</si>
  <si>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</si>
  <si>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</si>
  <si>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</si>
  <si>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</si>
  <si>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</si>
  <si>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</si>
  <si>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</si>
  <si>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</si>
  <si>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</si>
  <si>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</si>
  <si>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</si>
  <si>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</si>
  <si>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</si>
  <si>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</si>
  <si>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</si>
  <si>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</si>
  <si>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</si>
  <si>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</si>
  <si>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</si>
  <si>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</si>
  <si>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</si>
  <si>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</si>
  <si>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</si>
  <si>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</si>
  <si>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</si>
  <si>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</si>
  <si>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</si>
  <si>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</si>
  <si>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</si>
  <si>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</si>
  <si>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</si>
  <si>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</si>
  <si>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</si>
  <si>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</si>
  <si>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</si>
  <si>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</si>
  <si>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</si>
  <si>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</si>
  <si>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</si>
  <si>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</si>
  <si>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</si>
  <si>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</si>
  <si>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</si>
  <si>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</si>
  <si>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</si>
  <si>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</si>
  <si>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</si>
  <si>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</si>
  <si>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</si>
  <si>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</si>
  <si>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</si>
  <si>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</si>
  <si>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</si>
  <si>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</si>
  <si>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</si>
  <si>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</si>
  <si>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</si>
  <si>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</si>
  <si>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</si>
  <si>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</si>
  <si>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</si>
  <si>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</si>
  <si>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</si>
  <si>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</si>
  <si>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</si>
  <si>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</si>
  <si>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</si>
  <si>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</si>
  <si>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</si>
  <si>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</si>
  <si>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</si>
  <si>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</si>
  <si>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</si>
  <si>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</si>
  <si>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</si>
  <si>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</si>
  <si>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</si>
  <si>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</si>
  <si>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</si>
  <si>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</si>
  <si>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</si>
  <si>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</si>
  <si>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</si>
  <si>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</si>
  <si>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</si>
  <si>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</si>
  <si>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</si>
  <si>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</si>
  <si>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</si>
  <si>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</si>
  <si>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</si>
  <si>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</si>
  <si>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</si>
  <si>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</si>
  <si>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</si>
  <si>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</si>
  <si>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</si>
  <si>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</si>
  <si>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</si>
  <si>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</si>
  <si>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</si>
  <si>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</si>
  <si>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</si>
  <si>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</si>
  <si>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</si>
  <si>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</si>
  <si>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</si>
  <si>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</si>
  <si>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</si>
  <si>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</si>
  <si>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</si>
  <si>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</si>
  <si>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</si>
  <si>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</si>
  <si>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</si>
  <si>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</si>
  <si>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</si>
  <si>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</si>
  <si>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</si>
  <si>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</si>
  <si>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</si>
  <si>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</si>
  <si>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</si>
  <si>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</si>
  <si>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</si>
  <si>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</si>
  <si>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</si>
  <si>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</si>
  <si>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</si>
  <si>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</si>
  <si>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</si>
  <si>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</si>
  <si>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</si>
  <si>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</si>
  <si>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</si>
  <si>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</si>
  <si>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</si>
  <si>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</si>
  <si>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</si>
  <si>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</si>
  <si>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</si>
  <si>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</si>
  <si>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</si>
  <si>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</si>
  <si>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</si>
  <si>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</si>
  <si>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</si>
  <si>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</si>
  <si>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</si>
  <si>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</si>
  <si>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</si>
  <si>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</si>
  <si>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</si>
  <si>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</si>
  <si>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</si>
  <si>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</si>
  <si>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</si>
  <si>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</si>
  <si>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</si>
  <si>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</si>
  <si>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</si>
  <si>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</si>
  <si>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</si>
  <si>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</si>
  <si>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</si>
  <si>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</si>
  <si>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</si>
  <si>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</si>
  <si>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</si>
  <si>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</si>
  <si>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</si>
  <si>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</si>
  <si>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</si>
  <si>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</si>
  <si>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</si>
  <si>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</si>
  <si>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</si>
  <si>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</si>
  <si>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</si>
  <si>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</si>
  <si>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</si>
  <si>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</si>
  <si>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</si>
  <si>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</si>
  <si>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</si>
  <si>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</si>
  <si>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</si>
  <si>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</si>
  <si>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</si>
  <si>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</si>
  <si>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</si>
  <si>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</si>
  <si>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</si>
  <si>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</si>
  <si>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</si>
  <si>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</si>
  <si>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</si>
  <si>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</si>
  <si>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</si>
  <si>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</si>
  <si>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</si>
  <si>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</si>
  <si>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</si>
  <si>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</si>
  <si>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</si>
  <si>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</si>
  <si>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</si>
  <si>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</si>
  <si>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</si>
  <si>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</si>
  <si>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</si>
  <si>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</si>
  <si>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</si>
  <si>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</si>
  <si>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</si>
  <si>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</si>
  <si>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</si>
  <si>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</si>
  <si>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</si>
  <si>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</si>
  <si>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</si>
  <si>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</si>
  <si>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</si>
  <si>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</si>
  <si>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</si>
  <si>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</si>
  <si>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</si>
  <si>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</si>
  <si>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</si>
  <si>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</si>
  <si>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</si>
  <si>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</si>
  <si>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</si>
  <si>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</si>
  <si>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</si>
  <si>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</si>
  <si>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</si>
  <si>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</si>
  <si>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</si>
  <si>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</si>
  <si>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</si>
  <si>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</si>
  <si>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</si>
  <si>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</si>
  <si>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</si>
  <si>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</si>
  <si>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</si>
  <si>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</si>
  <si>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</si>
  <si>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</si>
  <si>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</si>
  <si>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</si>
  <si>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</si>
  <si>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</si>
  <si>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</si>
  <si>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</si>
  <si>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</si>
  <si>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</si>
  <si>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</si>
  <si>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</si>
  <si>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</si>
  <si>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</si>
  <si>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</si>
  <si>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</si>
  <si>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</si>
  <si>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</si>
  <si>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</si>
  <si>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</si>
  <si>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</si>
  <si>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</si>
  <si>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</si>
  <si>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</si>
  <si>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</si>
  <si>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</si>
  <si>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</si>
  <si>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</si>
  <si>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</si>
  <si>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</si>
  <si>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</si>
  <si>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</si>
  <si>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</si>
  <si>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</si>
  <si>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</si>
  <si>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</si>
  <si>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</si>
  <si>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</si>
  <si>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</si>
  <si>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</si>
  <si>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</si>
  <si>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</si>
  <si>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</si>
  <si>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</si>
  <si>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</si>
  <si>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</si>
  <si>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</si>
  <si>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</si>
  <si>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</si>
  <si>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</si>
  <si>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</si>
  <si>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</si>
  <si>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</si>
  <si>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</si>
  <si>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</si>
  <si>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</si>
  <si>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</si>
  <si>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</si>
  <si>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</si>
  <si>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</si>
  <si>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</si>
  <si>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</si>
  <si>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</si>
  <si>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</si>
  <si>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</si>
  <si>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</si>
  <si>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</si>
  <si>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</si>
  <si>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</si>
  <si>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</si>
  <si>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</si>
  <si>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</si>
  <si>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</si>
  <si>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</si>
  <si>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</si>
  <si>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</si>
  <si>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</si>
  <si>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</si>
  <si>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</si>
  <si>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</si>
  <si>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</si>
  <si>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</si>
  <si>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</si>
  <si>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</si>
  <si>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</si>
  <si>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</si>
  <si>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</si>
  <si>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</si>
  <si>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</si>
  <si>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</si>
  <si>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</si>
  <si>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</si>
  <si>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</si>
  <si>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</si>
  <si>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</si>
  <si>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</si>
  <si>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</si>
  <si>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</si>
  <si>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</si>
  <si>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</si>
  <si>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</si>
  <si>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</si>
  <si>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</si>
  <si>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</si>
  <si>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</si>
  <si>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</si>
  <si>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</si>
  <si>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</si>
  <si>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</si>
  <si>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</si>
  <si>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</si>
  <si>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</si>
  <si>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</si>
  <si>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</si>
  <si>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</si>
  <si>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</si>
  <si>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</si>
  <si>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</si>
  <si>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</si>
  <si>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</si>
  <si>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</si>
  <si>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</si>
  <si>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</si>
  <si>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</si>
  <si>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</si>
  <si>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</si>
  <si>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</si>
  <si>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</si>
  <si>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</si>
  <si>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</si>
  <si>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</si>
  <si>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</si>
  <si>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</si>
  <si>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</si>
  <si>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</si>
  <si>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</si>
  <si>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</si>
  <si>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</si>
  <si>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</si>
  <si>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</si>
  <si>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</si>
  <si>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</si>
  <si>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</si>
  <si>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</si>
  <si>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</si>
  <si>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</si>
  <si>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</si>
  <si>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</si>
  <si>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</si>
  <si>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</si>
  <si>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</si>
  <si>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</si>
  <si>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</si>
  <si>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</si>
  <si>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</si>
  <si>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</si>
  <si>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</si>
  <si>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</si>
  <si>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</si>
  <si>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</si>
  <si>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</si>
  <si>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</si>
  <si>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</si>
  <si>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</si>
  <si>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</si>
  <si>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</si>
  <si>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</si>
  <si>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</si>
  <si>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</si>
  <si>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</si>
  <si>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</si>
  <si>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</si>
  <si>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</si>
  <si>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</si>
  <si>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</si>
  <si>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</si>
  <si>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</si>
  <si>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</si>
  <si>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</si>
  <si>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</si>
  <si>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</si>
  <si>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</si>
  <si>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</si>
  <si>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</si>
  <si>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</si>
  <si>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</si>
  <si>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</si>
  <si>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</si>
  <si>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</si>
  <si>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</si>
  <si>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</si>
  <si>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</si>
  <si>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</si>
  <si>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</si>
  <si>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</si>
  <si>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</si>
  <si>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</si>
  <si>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</si>
  <si>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</si>
  <si>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</si>
  <si>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</si>
  <si>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</si>
  <si>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</si>
  <si>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</si>
  <si>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</si>
  <si>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</si>
  <si>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</si>
  <si>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</si>
  <si>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</si>
  <si>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</si>
  <si>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</si>
  <si>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</si>
  <si>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</si>
  <si>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</si>
  <si>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</si>
  <si>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</si>
  <si>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</si>
  <si>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</si>
  <si>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</si>
  <si>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</si>
  <si>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</si>
  <si>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</si>
  <si>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</si>
  <si>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</si>
  <si>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</si>
  <si>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</si>
  <si>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</si>
  <si>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</si>
  <si>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</si>
  <si>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</si>
  <si>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</si>
  <si>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</si>
  <si>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</si>
  <si>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</si>
  <si>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</si>
  <si>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</si>
  <si>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</si>
  <si>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</si>
  <si>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</si>
  <si>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</si>
  <si>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</si>
  <si>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</si>
  <si>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</si>
  <si>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</si>
  <si>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</si>
  <si>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</si>
  <si>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</si>
  <si>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</si>
  <si>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</si>
  <si>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</si>
  <si>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</si>
  <si>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</si>
  <si>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</si>
  <si>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</si>
  <si>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</si>
  <si>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</si>
  <si>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</si>
  <si>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</si>
  <si>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</si>
  <si>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</si>
  <si>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</si>
  <si>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</si>
  <si>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</si>
  <si>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</si>
  <si>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</si>
  <si>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</si>
  <si>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</si>
  <si>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</si>
  <si>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</si>
  <si>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</si>
  <si>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</si>
  <si>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</si>
  <si>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</si>
  <si>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</si>
  <si>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</si>
  <si>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</si>
  <si>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</si>
  <si>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</si>
  <si>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</si>
  <si>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</si>
  <si>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</si>
  <si>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</si>
  <si>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</si>
  <si>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</si>
  <si>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</si>
  <si>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</si>
  <si>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</si>
  <si>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</si>
  <si>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</si>
  <si>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</si>
  <si>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</si>
  <si>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</si>
  <si>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</si>
  <si>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</si>
  <si>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</si>
  <si>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</si>
  <si>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</si>
  <si>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</si>
  <si>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</si>
  <si>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</si>
  <si>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</si>
  <si>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</si>
  <si>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</si>
  <si>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</si>
  <si>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</si>
  <si>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</si>
  <si>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</si>
  <si>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</si>
  <si>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</si>
  <si>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</si>
  <si>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</si>
  <si>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</si>
  <si>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</si>
  <si>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</si>
  <si>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</si>
  <si>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</si>
  <si>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</si>
  <si>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</si>
  <si>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</si>
  <si>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</si>
  <si>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</si>
  <si>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</si>
  <si>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</si>
  <si>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</si>
  <si>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</si>
  <si>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</si>
  <si>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</si>
  <si>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</si>
  <si>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</si>
  <si>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</si>
  <si>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</si>
  <si>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</si>
  <si>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</si>
  <si>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</si>
  <si>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</si>
  <si>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</si>
  <si>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</si>
  <si>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</si>
  <si>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</si>
  <si>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</si>
  <si>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</si>
  <si>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</si>
  <si>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</si>
  <si>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</si>
  <si>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</si>
  <si>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</si>
  <si>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</si>
  <si>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</si>
  <si>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</si>
  <si>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</si>
  <si>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</si>
  <si>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</si>
  <si>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</si>
  <si>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</si>
  <si>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</si>
  <si>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</si>
  <si>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</si>
  <si>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</si>
  <si>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</si>
  <si>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</si>
  <si>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</si>
  <si>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</si>
  <si>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</si>
  <si>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</si>
  <si>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</si>
  <si>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</si>
  <si>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</si>
  <si>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</si>
  <si>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</si>
  <si>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</si>
  <si>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</si>
  <si>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</si>
  <si>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</si>
  <si>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</si>
  <si>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</si>
  <si>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</si>
  <si>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</si>
  <si>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</si>
  <si>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</si>
  <si>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</si>
  <si>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</si>
  <si>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</si>
  <si>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</si>
  <si>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</si>
  <si>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</si>
  <si>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</si>
  <si>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</si>
  <si>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</si>
  <si>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</si>
  <si>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</si>
  <si>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</si>
  <si>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</si>
  <si>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</si>
  <si>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</si>
  <si>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</si>
  <si>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</si>
  <si>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</si>
  <si>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</si>
  <si>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</si>
  <si>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</si>
  <si>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</si>
  <si>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</si>
  <si>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</si>
  <si>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</si>
  <si>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</si>
  <si>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</si>
  <si>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</si>
  <si>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</si>
  <si>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</si>
  <si>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</si>
  <si>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</si>
  <si>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</si>
  <si>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</si>
  <si>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</si>
  <si>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</si>
  <si>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</si>
  <si>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</si>
  <si>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</si>
  <si>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</si>
  <si>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</si>
  <si>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</si>
  <si>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</si>
  <si>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</si>
  <si>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</si>
  <si>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</si>
  <si>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</si>
  <si>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</si>
  <si>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</si>
  <si>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</si>
  <si>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</si>
  <si>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</si>
  <si>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</si>
  <si>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</si>
  <si>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</si>
  <si>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</si>
  <si>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</si>
  <si>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</si>
  <si>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</si>
  <si>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</si>
  <si>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</si>
  <si>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</si>
  <si>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</si>
  <si>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</si>
  <si>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</si>
  <si>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</si>
  <si>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</si>
  <si>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</si>
  <si>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</si>
  <si>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</si>
  <si>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</si>
  <si>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</si>
  <si>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</si>
  <si>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</si>
  <si>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</si>
  <si>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</si>
  <si>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</si>
  <si>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</si>
  <si>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</si>
  <si>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</si>
  <si>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</si>
  <si>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</si>
  <si>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</si>
  <si>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</si>
  <si>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</si>
  <si>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</si>
  <si>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</si>
  <si>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</si>
  <si>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</si>
  <si>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</si>
  <si>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</si>
  <si>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</si>
  <si>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</si>
  <si>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</si>
  <si>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</si>
  <si>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</si>
  <si>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</si>
  <si>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</si>
  <si>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</si>
  <si>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</si>
  <si>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</si>
  <si>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</si>
  <si>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</si>
  <si>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</si>
  <si>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</si>
  <si>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</si>
  <si>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</si>
  <si>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</si>
  <si>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</si>
  <si>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</si>
  <si>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</si>
  <si>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</si>
  <si>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</si>
  <si>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</si>
  <si>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</si>
  <si>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</si>
  <si>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</si>
  <si>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</si>
  <si>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</si>
  <si>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</si>
  <si>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</si>
  <si>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</si>
  <si>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</si>
  <si>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</si>
  <si>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</si>
  <si>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</si>
  <si>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</si>
  <si>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</si>
  <si>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</si>
  <si>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</si>
  <si>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</si>
  <si>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</si>
  <si>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</si>
  <si>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</si>
  <si>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</si>
  <si>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</si>
  <si>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</si>
  <si>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</si>
  <si>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</si>
  <si>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</si>
  <si>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</si>
  <si>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</si>
  <si>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</si>
  <si>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</si>
  <si>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</si>
  <si>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</si>
  <si>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</si>
  <si>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</si>
  <si>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</si>
  <si>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</si>
  <si>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</si>
  <si>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</si>
  <si>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</si>
  <si>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</si>
  <si>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</si>
  <si>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</si>
  <si>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</si>
  <si>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</si>
  <si>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</si>
  <si>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</si>
  <si>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</si>
  <si>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</si>
  <si>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</si>
  <si>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</si>
  <si>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</si>
  <si>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</si>
  <si>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</si>
  <si>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</si>
  <si>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</si>
  <si>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</si>
  <si>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</si>
  <si>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</si>
  <si>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</si>
  <si>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</si>
  <si>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</si>
  <si>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</si>
  <si>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</si>
  <si>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</si>
  <si>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</si>
  <si>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</si>
  <si>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</si>
  <si>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</si>
  <si>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</si>
  <si>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</si>
  <si>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</si>
  <si>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</si>
  <si>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</si>
  <si>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</si>
  <si>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</si>
  <si>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</si>
  <si>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</si>
  <si>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</si>
  <si>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</si>
  <si>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</si>
  <si>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</si>
  <si>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</si>
  <si>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</si>
  <si>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</si>
  <si>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</si>
  <si>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</si>
  <si>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</si>
  <si>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</si>
  <si>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</si>
  <si>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</si>
  <si>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</si>
  <si>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</si>
  <si>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</si>
  <si>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</si>
  <si>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</si>
  <si>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</si>
  <si>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</si>
  <si>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</si>
  <si>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</si>
  <si>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</si>
  <si>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</si>
  <si>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</si>
  <si>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</si>
  <si>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</si>
  <si>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</si>
  <si>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</si>
  <si>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</si>
  <si>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</si>
  <si>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</si>
  <si>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</si>
  <si>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</si>
  <si>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</si>
  <si>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</si>
  <si>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</si>
  <si>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</si>
  <si>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</si>
  <si>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</si>
  <si>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</si>
  <si>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</si>
  <si>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</si>
  <si>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</si>
  <si>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</si>
  <si>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</si>
  <si>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</si>
  <si>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</si>
  <si>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</si>
  <si>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</si>
  <si>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</si>
  <si>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</si>
  <si>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</si>
  <si>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</si>
  <si>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</si>
  <si>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</si>
  <si>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</si>
  <si>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</si>
  <si>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</si>
  <si>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</si>
  <si>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</si>
  <si>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</si>
  <si>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</si>
  <si>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</si>
  <si>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</si>
  <si>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</si>
  <si>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</si>
  <si>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</si>
  <si>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</si>
  <si>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</si>
  <si>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</si>
  <si>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</si>
  <si>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</si>
  <si>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</si>
  <si>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</si>
  <si>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</si>
  <si>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</si>
  <si>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</si>
  <si>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</si>
  <si>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</si>
  <si>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</si>
  <si>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</si>
  <si>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</si>
  <si>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</si>
  <si>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</si>
  <si>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</si>
  <si>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</si>
  <si>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</si>
  <si>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</si>
  <si>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</si>
  <si>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</si>
  <si>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</si>
  <si>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</si>
  <si>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</si>
  <si>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</si>
  <si>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</si>
  <si>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</si>
  <si>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</si>
  <si>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</si>
  <si>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</si>
  <si>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</si>
  <si>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</si>
  <si>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</si>
  <si>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</si>
  <si>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</si>
  <si>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</si>
  <si>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</si>
  <si>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</si>
  <si>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</si>
  <si>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</si>
  <si>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</si>
  <si>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</si>
  <si>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</si>
  <si>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</si>
  <si>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</si>
  <si>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</si>
  <si>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</si>
  <si>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</si>
  <si>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</si>
  <si>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</si>
  <si>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</si>
  <si>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</si>
  <si>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</si>
  <si>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</si>
  <si>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</si>
  <si>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</si>
  <si>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</si>
  <si>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</si>
  <si>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</si>
  <si>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</si>
  <si>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</si>
  <si>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</si>
  <si>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</si>
  <si>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</si>
  <si>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</si>
  <si>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</si>
  <si>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</si>
  <si>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</si>
  <si>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</si>
  <si>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</si>
  <si>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</si>
  <si>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</si>
  <si>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</si>
  <si>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</si>
  <si>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</si>
  <si>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</si>
  <si>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</si>
  <si>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</si>
  <si>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</si>
  <si>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</si>
  <si>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</si>
  <si>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</si>
  <si>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</si>
  <si>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</si>
  <si>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</si>
  <si>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</si>
  <si>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</si>
  <si>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</si>
  <si>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</si>
  <si>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</si>
  <si>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</si>
  <si>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</si>
  <si>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</si>
  <si>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</si>
  <si>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</si>
  <si>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</si>
  <si>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</si>
  <si>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</si>
  <si>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</si>
  <si>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</si>
  <si>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</si>
  <si>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</si>
  <si>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</si>
  <si>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</si>
  <si>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</si>
  <si>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</si>
  <si>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</si>
  <si>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</si>
  <si>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</si>
  <si>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</si>
  <si>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</si>
  <si>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</si>
  <si>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</si>
  <si>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</si>
  <si>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</si>
  <si>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</si>
  <si>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</si>
  <si>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</si>
  <si>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</si>
  <si>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</si>
  <si>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</si>
  <si>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</si>
  <si>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</si>
  <si>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</si>
  <si>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</si>
  <si>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</si>
  <si>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</si>
  <si>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</si>
  <si>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</si>
  <si>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</si>
  <si>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</si>
  <si>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</si>
  <si>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</si>
  <si>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</si>
  <si>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</si>
  <si>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</si>
  <si>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</si>
  <si>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</si>
  <si>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</si>
  <si>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</si>
  <si>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</si>
  <si>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</si>
  <si>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</si>
  <si>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</si>
  <si>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</si>
  <si>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</si>
  <si>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</si>
  <si>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</si>
  <si>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</si>
  <si>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</si>
  <si>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</si>
  <si>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</si>
  <si>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</si>
  <si>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</si>
  <si>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</si>
  <si>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</si>
  <si>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</si>
  <si>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</si>
  <si>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</si>
  <si>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</si>
  <si>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</si>
  <si>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</si>
  <si>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</si>
  <si>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</si>
  <si>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</si>
  <si>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</si>
  <si>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</si>
  <si>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</si>
  <si>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</si>
  <si>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</si>
  <si>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</si>
  <si>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</si>
  <si>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</si>
  <si>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</si>
  <si>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</si>
  <si>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</si>
  <si>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</si>
  <si>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</si>
  <si>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</si>
  <si>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</si>
  <si>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</si>
  <si>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</si>
  <si>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</si>
  <si>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</si>
  <si>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</si>
  <si>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</si>
  <si>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</si>
  <si>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</si>
  <si>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</si>
  <si>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</si>
  <si>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</si>
  <si>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</si>
  <si>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</si>
  <si>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</si>
  <si>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</si>
  <si>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</si>
  <si>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</si>
  <si>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</si>
  <si>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</si>
  <si>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</si>
  <si>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</si>
  <si>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</si>
  <si>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</si>
  <si>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</si>
  <si>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</si>
  <si>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</si>
  <si>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</si>
  <si>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</si>
  <si>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</si>
  <si>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</si>
  <si>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</si>
  <si>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</si>
  <si>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</si>
  <si>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</si>
  <si>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</si>
  <si>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</si>
  <si>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</si>
  <si>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</si>
  <si>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</si>
  <si>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</si>
  <si>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</si>
  <si>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</si>
  <si>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</si>
  <si>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</si>
  <si>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</si>
  <si>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</si>
  <si>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</si>
  <si>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</si>
  <si>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</si>
  <si>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</si>
  <si>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</si>
  <si>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</si>
  <si>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</si>
  <si>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</si>
  <si>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</si>
  <si>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</si>
  <si>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</si>
  <si>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</si>
  <si>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</si>
  <si>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</si>
  <si>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</si>
  <si>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</si>
  <si>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</si>
  <si>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</si>
  <si>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</si>
  <si>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</si>
  <si>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</si>
  <si>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</si>
  <si>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</si>
  <si>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</si>
  <si>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</si>
  <si>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</si>
  <si>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</si>
  <si>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</si>
  <si>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</si>
  <si>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</si>
  <si>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</si>
  <si>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</si>
  <si>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</si>
  <si>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</si>
  <si>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</si>
  <si>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</si>
  <si>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</si>
  <si>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</si>
  <si>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</si>
  <si>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</si>
  <si>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</si>
  <si>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</si>
  <si>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</si>
  <si>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</si>
  <si>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</si>
  <si>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</si>
  <si>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</si>
  <si>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</si>
  <si>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</si>
  <si>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</si>
  <si>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</si>
  <si>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</si>
  <si>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</si>
  <si>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</si>
  <si>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</si>
  <si>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</si>
  <si>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</si>
  <si>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</si>
  <si>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</si>
  <si>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</si>
  <si>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</si>
  <si>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</si>
  <si>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</si>
  <si>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</si>
  <si>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</si>
  <si>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</si>
  <si>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</si>
  <si>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</si>
  <si>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</si>
  <si>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</si>
  <si>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</si>
  <si>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</si>
  <si>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</si>
  <si>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</si>
  <si>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</si>
  <si>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</si>
  <si>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</si>
  <si>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</si>
  <si>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</si>
  <si>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</si>
  <si>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</si>
  <si>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</si>
  <si>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</si>
  <si>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</si>
  <si>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</si>
  <si>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</si>
  <si>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</si>
  <si>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</si>
  <si>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</si>
  <si>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</si>
  <si>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</si>
  <si>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</si>
  <si>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</si>
  <si>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</si>
  <si>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</si>
  <si>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</si>
  <si>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</si>
  <si>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</si>
  <si>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</si>
  <si>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</si>
  <si>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</si>
  <si>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</si>
  <si>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</si>
  <si>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</si>
  <si>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</si>
  <si>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</si>
  <si>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</si>
  <si>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</si>
  <si>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</si>
  <si>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</si>
  <si>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</si>
  <si>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</si>
  <si>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</si>
  <si>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</si>
  <si>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</si>
  <si>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</si>
  <si>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</si>
  <si>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</si>
  <si>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</si>
  <si>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</si>
  <si>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</si>
  <si>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</si>
  <si>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</si>
  <si>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</si>
  <si>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</si>
  <si>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</si>
  <si>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</si>
  <si>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</si>
  <si>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</si>
  <si>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</si>
  <si>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</si>
  <si>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</si>
  <si>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</si>
  <si>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</si>
  <si>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</si>
  <si>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</si>
  <si>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</si>
  <si>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</si>
  <si>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</si>
  <si>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</si>
  <si>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</si>
  <si>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</si>
  <si>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</si>
  <si>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</si>
  <si>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</si>
  <si>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</si>
  <si>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</si>
  <si>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</si>
  <si>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</si>
  <si>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</si>
  <si>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</si>
  <si>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</si>
  <si>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</si>
  <si>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</si>
  <si>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</si>
  <si>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</si>
  <si>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</si>
  <si>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</si>
  <si>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</si>
  <si>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</si>
  <si>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</si>
  <si>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</si>
  <si>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</si>
  <si>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</si>
  <si>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</si>
  <si>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</si>
  <si>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</si>
  <si>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</si>
  <si>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</si>
  <si>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</si>
  <si>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</si>
  <si>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</si>
  <si>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</si>
  <si>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</si>
  <si>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</si>
  <si>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</si>
  <si>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</si>
  <si>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</si>
  <si>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</si>
  <si>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</si>
  <si>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</si>
  <si>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</si>
  <si>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</si>
  <si>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</si>
  <si>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</si>
  <si>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</si>
  <si>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</si>
  <si>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</si>
  <si>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</si>
  <si>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</si>
  <si>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</si>
  <si>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</si>
  <si>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</si>
  <si>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</si>
  <si>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</si>
  <si>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</si>
  <si>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</si>
  <si>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</si>
  <si>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</si>
  <si>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</si>
  <si>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</si>
  <si>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</si>
  <si>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</si>
  <si>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</si>
  <si>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</si>
  <si>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</si>
  <si>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</si>
  <si>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</si>
  <si>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</si>
  <si>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</si>
  <si>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</si>
  <si>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</si>
  <si>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</si>
  <si>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</si>
  <si>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</si>
  <si>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</si>
  <si>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</si>
  <si>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</si>
  <si>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</si>
  <si>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</si>
  <si>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</si>
  <si>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</si>
  <si>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</si>
  <si>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</si>
  <si>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</si>
  <si>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</si>
  <si>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</si>
  <si>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</si>
  <si>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</si>
  <si>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</si>
  <si>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</si>
  <si>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</si>
  <si>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</si>
  <si>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</si>
  <si>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</si>
  <si>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</si>
  <si>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</si>
  <si>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</si>
  <si>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</si>
  <si>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</si>
  <si>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</si>
  <si>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</si>
  <si>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</si>
  <si>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</si>
  <si>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</si>
  <si>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</si>
  <si>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</si>
  <si>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</si>
  <si>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</si>
  <si>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</si>
  <si>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</si>
  <si>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</si>
  <si>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</si>
  <si>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</si>
  <si>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</si>
  <si>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</si>
  <si>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</si>
  <si>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</si>
  <si>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</si>
  <si>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</si>
  <si>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</si>
  <si>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</si>
  <si>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</si>
  <si>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</si>
  <si>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</si>
  <si>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</si>
  <si>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</si>
  <si>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</si>
  <si>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</si>
  <si>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</si>
  <si>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</si>
  <si>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</si>
  <si>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</si>
  <si>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</si>
  <si>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</si>
  <si>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</si>
  <si>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</si>
  <si>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</si>
  <si>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</si>
  <si>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</si>
  <si>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</si>
  <si>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</si>
  <si>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</si>
  <si>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</si>
  <si>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</si>
  <si>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</si>
  <si>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</si>
  <si>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</si>
  <si>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</si>
  <si>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</si>
  <si>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</si>
  <si>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</si>
  <si>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</si>
  <si>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</si>
  <si>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</si>
  <si>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</si>
  <si>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</si>
  <si>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</si>
  <si>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</si>
  <si>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</si>
  <si>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</si>
  <si>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</si>
  <si>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</si>
  <si>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</si>
  <si>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</si>
  <si>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</si>
  <si>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</si>
  <si>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</si>
  <si>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</si>
  <si>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</si>
  <si>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</si>
  <si>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</si>
  <si>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</si>
  <si>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</si>
  <si>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</si>
  <si>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</si>
  <si>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</si>
  <si>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</si>
  <si>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</si>
  <si>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</si>
  <si>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</si>
  <si>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</si>
  <si>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</si>
  <si>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</si>
  <si>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</si>
  <si>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</si>
  <si>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</si>
  <si>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</si>
  <si>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</si>
  <si>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</si>
  <si>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</si>
  <si>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</si>
  <si>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</si>
  <si>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</si>
  <si>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</si>
  <si>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</si>
  <si>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</si>
  <si>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</si>
  <si>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</si>
  <si>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</si>
  <si>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</si>
  <si>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</si>
  <si>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</si>
  <si>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</si>
  <si>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</si>
  <si>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</si>
  <si>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</si>
  <si>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</si>
  <si>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</si>
  <si>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</si>
  <si>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</si>
  <si>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</si>
  <si>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</si>
  <si>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</si>
  <si>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</si>
  <si>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</si>
  <si>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</si>
  <si>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</si>
  <si>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</si>
  <si>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</si>
  <si>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</si>
  <si>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</si>
  <si>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</si>
  <si>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</si>
  <si>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</si>
  <si>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</si>
  <si>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</si>
  <si>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</si>
  <si>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</si>
  <si>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</si>
  <si>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</si>
  <si>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</si>
  <si>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</si>
  <si>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</si>
  <si>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</si>
  <si>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</si>
  <si>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</si>
  <si>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</si>
  <si>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</si>
  <si>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</si>
  <si>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</si>
  <si>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</si>
  <si>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</si>
  <si>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</si>
  <si>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</si>
  <si>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</si>
  <si>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</si>
  <si>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</si>
  <si>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</si>
  <si>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</si>
  <si>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</si>
  <si>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</si>
  <si>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</si>
  <si>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</si>
  <si>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</si>
  <si>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</si>
  <si>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</si>
  <si>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</si>
  <si>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</si>
  <si>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</si>
  <si>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</si>
  <si>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</si>
  <si>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</si>
  <si>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</si>
  <si>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</si>
  <si>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</si>
  <si>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</si>
  <si>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</si>
  <si>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</si>
  <si>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</si>
  <si>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</si>
  <si>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</si>
  <si>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</si>
  <si>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</si>
  <si>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</si>
  <si>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</si>
  <si>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</si>
  <si>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</si>
  <si>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</si>
  <si>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</si>
  <si>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</si>
  <si>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</si>
  <si>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</si>
  <si>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</si>
  <si>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</si>
  <si>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</si>
  <si>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</si>
  <si>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</si>
  <si>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</si>
  <si>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</si>
  <si>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</si>
  <si>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</si>
  <si>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</si>
  <si>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</si>
  <si>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</si>
  <si>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</si>
  <si>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</si>
  <si>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</si>
  <si>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</si>
  <si>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</si>
  <si>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</si>
  <si>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</si>
  <si>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</si>
  <si>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</si>
  <si>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</si>
  <si>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</si>
  <si>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</si>
  <si>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</si>
  <si>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</si>
  <si>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</si>
  <si>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</si>
  <si>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</si>
  <si>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</si>
  <si>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</si>
  <si>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</si>
  <si>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</si>
  <si>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</si>
  <si>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</si>
  <si>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</si>
  <si>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</si>
  <si>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</si>
  <si>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</si>
  <si>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</si>
  <si>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</si>
  <si>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</si>
  <si>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</si>
  <si>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</si>
  <si>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</si>
  <si>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</si>
  <si>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</si>
  <si>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</si>
  <si>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</si>
  <si>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</si>
  <si>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</si>
  <si>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</si>
  <si>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</si>
  <si>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</si>
  <si>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</si>
  <si>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</si>
  <si>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</si>
  <si>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</si>
  <si>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</si>
  <si>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</si>
  <si>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</si>
  <si>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</si>
  <si>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</si>
  <si>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</si>
  <si>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</si>
  <si>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</si>
  <si>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</si>
  <si>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</si>
  <si>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</si>
  <si>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</si>
  <si>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</si>
  <si>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</si>
  <si>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</si>
  <si>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</si>
  <si>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</si>
  <si>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</si>
  <si>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</si>
  <si>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</si>
  <si>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</si>
  <si>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</si>
  <si>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</si>
  <si>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</si>
  <si>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</si>
  <si>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</si>
  <si>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</si>
  <si>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</si>
  <si>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</si>
  <si>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</si>
  <si>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</si>
  <si>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</si>
  <si>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</si>
  <si>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</si>
  <si>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</si>
  <si>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</si>
  <si>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</si>
  <si>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</si>
  <si>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</si>
  <si>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</si>
  <si>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</si>
  <si>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</si>
  <si>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</si>
  <si>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</si>
  <si>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</si>
  <si>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</si>
  <si>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</si>
  <si>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</si>
  <si>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</si>
  <si>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</si>
  <si>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</si>
  <si>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</si>
  <si>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</si>
  <si>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</si>
  <si>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</si>
  <si>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</si>
  <si>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</si>
  <si>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</si>
  <si>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</si>
  <si>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</si>
  <si>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</si>
  <si>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</si>
  <si>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</si>
  <si>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</si>
  <si>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</si>
  <si>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</si>
  <si>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</si>
  <si>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</si>
  <si>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</si>
  <si>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</si>
  <si>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</si>
  <si>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</si>
  <si>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</si>
  <si>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</si>
  <si>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</si>
  <si>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</si>
  <si>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</si>
  <si>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</si>
  <si>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</si>
  <si>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</si>
  <si>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</si>
  <si>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</si>
  <si>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</si>
  <si>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</si>
  <si>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</si>
  <si>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</si>
  <si>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</si>
  <si>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</si>
  <si>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</si>
  <si>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</si>
  <si>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</si>
  <si>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</si>
  <si>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</si>
  <si>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</si>
  <si>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</si>
  <si>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</si>
  <si>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</si>
  <si>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</si>
  <si>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</si>
  <si>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</si>
  <si>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</si>
  <si>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</si>
  <si>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</si>
  <si>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</si>
  <si>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</si>
  <si>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</si>
  <si>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</si>
  <si>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</si>
  <si>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</si>
  <si>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</si>
  <si>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</si>
  <si>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</si>
  <si>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</si>
  <si>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</si>
  <si>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</si>
  <si>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</si>
  <si>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</si>
  <si>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</si>
  <si>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</si>
  <si>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</si>
  <si>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</si>
  <si>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</si>
  <si>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</si>
  <si>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</si>
  <si>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</si>
  <si>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</si>
  <si>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</si>
  <si>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</si>
  <si>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</si>
  <si>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</si>
  <si>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</si>
  <si>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</si>
  <si>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</si>
  <si>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</si>
  <si>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</si>
  <si>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</si>
  <si>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</si>
  <si>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</si>
  <si>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</si>
  <si>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</si>
  <si>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</si>
  <si>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</si>
  <si>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</si>
  <si>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</si>
  <si>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</si>
  <si>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</si>
  <si>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</si>
  <si>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</si>
  <si>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</si>
  <si>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</si>
  <si>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</si>
  <si>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</si>
  <si>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</si>
  <si>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</si>
  <si>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</si>
  <si>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</si>
  <si>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</si>
  <si>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</si>
  <si>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</si>
  <si>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</si>
  <si>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</si>
  <si>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</si>
  <si>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</si>
  <si>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</si>
  <si>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</si>
  <si>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</si>
  <si>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</si>
  <si>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</si>
  <si>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</si>
  <si>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</si>
  <si>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</si>
  <si>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</si>
  <si>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</si>
  <si>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</si>
  <si>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</si>
  <si>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</si>
  <si>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</si>
  <si>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</si>
  <si>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</si>
  <si>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</si>
  <si>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</si>
  <si>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</si>
  <si>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</si>
  <si>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</si>
  <si>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</si>
  <si>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</si>
  <si>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</si>
  <si>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</si>
  <si>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</si>
  <si>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</si>
  <si>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</si>
  <si>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</si>
  <si>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</si>
  <si>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</si>
  <si>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</si>
  <si>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</si>
  <si>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</si>
  <si>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</si>
  <si>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</si>
  <si>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</si>
  <si>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</si>
  <si>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</si>
  <si>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</si>
  <si>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</si>
  <si>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</si>
  <si>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</si>
  <si>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</si>
  <si>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</si>
  <si>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</si>
  <si>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</si>
  <si>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</si>
  <si>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</si>
  <si>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</si>
  <si>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</si>
  <si>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</si>
  <si>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</si>
  <si>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</si>
  <si>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</si>
  <si>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</si>
  <si>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</si>
  <si>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</si>
  <si>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</si>
  <si>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</si>
  <si>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</si>
  <si>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</si>
  <si>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</si>
  <si>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</si>
  <si>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</si>
  <si>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</si>
  <si>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</si>
  <si>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</si>
  <si>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</si>
  <si>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</si>
  <si>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</si>
  <si>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</si>
  <si>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</si>
  <si>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</si>
  <si>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</si>
  <si>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</si>
  <si>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</si>
  <si>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</si>
  <si>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</si>
  <si>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</si>
  <si>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</si>
  <si>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</si>
  <si>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</si>
  <si>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</si>
  <si>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</si>
  <si>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</si>
  <si>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</si>
  <si>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</si>
  <si>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</si>
  <si>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</si>
  <si>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</si>
  <si>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</si>
  <si>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</si>
  <si>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</si>
  <si>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</si>
  <si>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</si>
  <si>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</si>
  <si>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</si>
  <si>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</si>
  <si>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</si>
  <si>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</si>
  <si>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</si>
  <si>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</si>
  <si>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</si>
  <si>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</si>
  <si>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</si>
  <si>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</si>
  <si>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</si>
  <si>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</si>
  <si>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</si>
  <si>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</si>
  <si>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</si>
  <si>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</si>
  <si>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</si>
  <si>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</si>
  <si>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</si>
  <si>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</si>
  <si>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</si>
  <si>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</si>
  <si>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</si>
  <si>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</si>
  <si>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</si>
  <si>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</si>
  <si>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</si>
  <si>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</si>
  <si>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</si>
  <si>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</si>
  <si>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</si>
  <si>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</si>
  <si>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</si>
  <si>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</si>
  <si>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</si>
  <si>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</si>
  <si>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</si>
  <si>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</si>
  <si>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</si>
  <si>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</si>
  <si>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</si>
  <si>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</si>
  <si>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</si>
  <si>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</si>
  <si>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</si>
  <si>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</si>
  <si>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</si>
  <si>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</si>
  <si>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</si>
  <si>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</si>
  <si>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</si>
  <si>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</si>
  <si>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</si>
  <si>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</si>
  <si>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</si>
  <si>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</si>
  <si>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</si>
  <si>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</si>
  <si>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</si>
  <si>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</si>
  <si>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</si>
  <si>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</si>
  <si>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</si>
  <si>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</si>
  <si>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</si>
  <si>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</si>
  <si>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</si>
  <si>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</si>
  <si>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</si>
  <si>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</si>
  <si>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</si>
  <si>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</si>
  <si>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</si>
  <si>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</si>
  <si>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</si>
  <si>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</si>
  <si>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</si>
  <si>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</si>
  <si>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</si>
  <si>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</si>
  <si>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</si>
  <si>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</si>
  <si>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</si>
  <si>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</si>
  <si>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</si>
  <si>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</si>
  <si>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</si>
  <si>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</si>
  <si>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</si>
  <si>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</si>
  <si>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</si>
  <si>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</si>
  <si>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</si>
  <si>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</si>
  <si>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</si>
  <si>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</si>
  <si>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</si>
  <si>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</si>
  <si>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</si>
  <si>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</si>
  <si>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</si>
  <si>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</si>
  <si>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</si>
  <si>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</si>
  <si>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</si>
  <si>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</si>
  <si>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</si>
  <si>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</si>
  <si>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</si>
  <si>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</si>
  <si>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</si>
  <si>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</si>
  <si>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</si>
  <si>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</si>
  <si>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</si>
  <si>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</si>
  <si>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</si>
  <si>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</si>
  <si>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</si>
  <si>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</si>
  <si>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</si>
  <si>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</si>
  <si>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</si>
  <si>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</si>
  <si>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</si>
  <si>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</si>
  <si>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</si>
  <si>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</si>
  <si>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</si>
  <si>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</si>
  <si>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</si>
  <si>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</si>
  <si>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</si>
  <si>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</si>
  <si>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</si>
  <si>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</si>
  <si>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</si>
  <si>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</si>
  <si>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</si>
  <si>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</si>
  <si>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</si>
  <si>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</si>
  <si>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</si>
  <si>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</si>
  <si>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</si>
  <si>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</si>
  <si>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</si>
  <si>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</si>
  <si>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</si>
  <si>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</si>
  <si>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</si>
  <si>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</si>
  <si>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</si>
  <si>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</si>
  <si>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</si>
  <si>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</si>
  <si>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</si>
  <si>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</si>
  <si>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</si>
  <si>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</si>
  <si>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</si>
  <si>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</si>
  <si>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</si>
  <si>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</si>
  <si>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</si>
  <si>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</si>
  <si>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</si>
  <si>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</si>
  <si>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</si>
  <si>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</si>
  <si>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</si>
  <si>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</si>
  <si>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</si>
  <si>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</si>
  <si>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</si>
  <si>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</si>
  <si>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</si>
  <si>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</si>
  <si>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</si>
  <si>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</si>
  <si>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</si>
  <si>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</si>
  <si>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</si>
  <si>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</si>
  <si>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</si>
  <si>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</si>
  <si>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</si>
  <si>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</si>
  <si>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</si>
  <si>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</si>
  <si>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</si>
  <si>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</si>
  <si>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</si>
  <si>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</si>
  <si>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</si>
  <si>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</si>
  <si>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</si>
  <si>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</si>
  <si>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</si>
  <si>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</si>
  <si>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</si>
  <si>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</si>
  <si>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</si>
  <si>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</si>
  <si>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</si>
  <si>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</si>
  <si>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</si>
  <si>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</si>
  <si>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</si>
  <si>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</si>
  <si>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</si>
  <si>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</si>
  <si>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</si>
  <si>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</si>
  <si>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</si>
  <si>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</si>
  <si>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</si>
  <si>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</si>
  <si>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</si>
  <si>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</si>
  <si>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</si>
  <si>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</si>
  <si>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</si>
  <si>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</si>
  <si>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</si>
  <si>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</si>
  <si>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</si>
  <si>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</si>
  <si>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</si>
  <si>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</si>
  <si>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</si>
  <si>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</si>
  <si>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</si>
  <si>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</si>
  <si>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</si>
  <si>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</si>
  <si>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</si>
  <si>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</si>
  <si>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</si>
  <si>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</si>
  <si>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</si>
  <si>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</si>
  <si>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</si>
  <si>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</si>
  <si>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</si>
  <si>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</si>
  <si>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</si>
  <si>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</si>
  <si>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</si>
  <si>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</si>
  <si>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</si>
  <si>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</si>
  <si>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</si>
  <si>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</si>
  <si>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</si>
  <si>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</si>
  <si>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</si>
  <si>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</si>
  <si>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</si>
  <si>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</si>
  <si>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</si>
  <si>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</si>
  <si>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</si>
  <si>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</si>
  <si>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</si>
  <si>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</si>
  <si>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</si>
  <si>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</si>
  <si>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</si>
  <si>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</si>
  <si>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</si>
  <si>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</si>
  <si>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</si>
  <si>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</si>
  <si>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</si>
  <si>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</si>
  <si>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</si>
  <si>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</si>
  <si>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</si>
  <si>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</si>
  <si>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</si>
  <si>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</si>
  <si>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</si>
  <si>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</si>
  <si>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</si>
  <si>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</si>
  <si>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</si>
  <si>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</si>
  <si>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</si>
  <si>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</si>
  <si>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</si>
  <si>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</si>
  <si>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</si>
  <si>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</si>
  <si>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</si>
  <si>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</si>
  <si>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</si>
  <si>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</si>
  <si>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</si>
  <si>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</si>
  <si>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</si>
  <si>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</si>
  <si>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</si>
  <si>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</si>
  <si>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</si>
  <si>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</si>
  <si>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</si>
  <si>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</si>
  <si>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</si>
  <si>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</si>
  <si>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</si>
  <si>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</si>
  <si>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</si>
  <si>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</si>
  <si>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</si>
  <si>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</si>
  <si>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</si>
  <si>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</si>
  <si>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</si>
  <si>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</si>
  <si>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</si>
  <si>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</si>
  <si>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</si>
  <si>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</si>
  <si>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</si>
  <si>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</si>
  <si>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</si>
  <si>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</si>
  <si>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</si>
  <si>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</si>
  <si>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</si>
  <si>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</si>
  <si>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</si>
  <si>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</si>
  <si>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</si>
  <si>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</si>
  <si>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</si>
  <si>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</si>
  <si>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</si>
  <si>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</si>
  <si>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</si>
  <si>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</si>
  <si>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</si>
  <si>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</si>
  <si>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</si>
  <si>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</si>
  <si>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</si>
  <si>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</si>
  <si>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</si>
  <si>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</si>
  <si>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</si>
  <si>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</si>
  <si>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</si>
  <si>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</si>
  <si>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</si>
  <si>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</si>
  <si>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</si>
  <si>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</si>
  <si>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</si>
  <si>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</si>
  <si>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</si>
  <si>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</si>
  <si>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</si>
  <si>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</si>
  <si>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</si>
  <si>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</si>
  <si>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</si>
  <si>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</si>
  <si>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</si>
  <si>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</si>
  <si>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</si>
  <si>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</si>
  <si>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</si>
  <si>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</si>
  <si>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</si>
  <si>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</si>
  <si>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</si>
  <si>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</si>
  <si>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</si>
  <si>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</si>
  <si>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</si>
  <si>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</si>
  <si>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</si>
  <si>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</si>
  <si>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</si>
  <si>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</si>
  <si>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</si>
  <si>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</si>
  <si>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</si>
  <si>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</si>
  <si>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</si>
  <si>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</si>
  <si>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</si>
  <si>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</si>
  <si>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</si>
  <si>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</si>
  <si>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</si>
  <si>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</si>
  <si>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</si>
  <si>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</si>
  <si>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</si>
  <si>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</si>
  <si>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</si>
  <si>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</si>
  <si>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</si>
  <si>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</si>
  <si>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</si>
  <si>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</si>
  <si>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</si>
  <si>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</si>
  <si>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</si>
  <si>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</si>
  <si>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</si>
  <si>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</si>
  <si>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</si>
  <si>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</si>
  <si>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</si>
  <si>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</si>
  <si>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</si>
  <si>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</si>
  <si>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</si>
  <si>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</si>
  <si>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</si>
  <si>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</si>
  <si>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</si>
  <si>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</si>
  <si>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</si>
  <si>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</si>
  <si>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</si>
  <si>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</si>
  <si>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</si>
  <si>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</si>
  <si>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</si>
  <si>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</si>
  <si>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</si>
  <si>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</si>
  <si>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</si>
  <si>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</si>
  <si>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</si>
  <si>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</si>
  <si>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</si>
  <si>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</si>
  <si>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</si>
  <si>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</si>
  <si>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</si>
  <si>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</si>
  <si>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</si>
  <si>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</si>
  <si>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</si>
  <si>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</si>
  <si>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</si>
  <si>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</si>
  <si>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</si>
  <si>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</si>
  <si>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</si>
  <si>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</si>
  <si>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</si>
  <si>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</si>
  <si>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</si>
  <si>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</si>
  <si>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</si>
  <si>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</si>
  <si>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</si>
  <si>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</si>
  <si>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</si>
  <si>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</si>
  <si>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</si>
  <si>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</si>
  <si>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</si>
  <si>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</si>
  <si>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</si>
  <si>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</si>
  <si>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</si>
  <si>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</si>
  <si>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</si>
  <si>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</si>
  <si>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</si>
  <si>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</si>
  <si>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</si>
  <si>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</si>
  <si>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</si>
  <si>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</si>
  <si>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</si>
  <si>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</si>
  <si>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</si>
  <si>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</si>
  <si>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</si>
  <si>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</si>
  <si>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</si>
  <si>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</si>
  <si>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</si>
  <si>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</si>
  <si>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</si>
  <si>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</si>
  <si>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</si>
  <si>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</si>
  <si>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</si>
  <si>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</si>
  <si>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</si>
  <si>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</si>
  <si>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</si>
  <si>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</si>
  <si>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</si>
  <si>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</si>
  <si>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</si>
  <si>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</si>
  <si>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</si>
  <si>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</si>
  <si>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</si>
  <si>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</si>
  <si>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</si>
  <si>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</si>
  <si>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</si>
  <si>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</si>
  <si>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</si>
  <si>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</si>
  <si>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</si>
  <si>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</si>
  <si>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</si>
  <si>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</si>
  <si>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</si>
  <si>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</si>
  <si>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</si>
  <si>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</si>
  <si>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</si>
  <si>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</si>
  <si>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</si>
  <si>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</si>
  <si>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</si>
  <si>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</si>
  <si>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</si>
  <si>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</si>
  <si>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</si>
  <si>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</si>
  <si>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</si>
  <si>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</si>
  <si>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</si>
  <si>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</si>
  <si>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</si>
  <si>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</si>
  <si>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</si>
  <si>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</si>
  <si>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</si>
  <si>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</si>
  <si>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</si>
  <si>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</si>
  <si>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</si>
  <si>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</si>
  <si>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</si>
  <si>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</si>
  <si>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</si>
  <si>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</si>
  <si>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</si>
  <si>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</si>
  <si>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</si>
  <si>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</si>
  <si>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</si>
  <si>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</si>
  <si>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</si>
  <si>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</si>
  <si>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</si>
  <si>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</si>
  <si>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</si>
  <si>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</si>
  <si>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</si>
  <si>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</si>
  <si>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</si>
  <si>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</si>
  <si>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</si>
  <si>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</si>
  <si>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</si>
  <si>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</si>
  <si>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</si>
  <si>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</si>
  <si>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</si>
  <si>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</si>
  <si>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</si>
  <si>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</si>
  <si>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</si>
  <si>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</si>
  <si>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</si>
  <si>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</si>
  <si>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</si>
  <si>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</si>
  <si>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</si>
  <si>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</si>
  <si>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</si>
  <si>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</si>
  <si>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</si>
  <si>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</si>
  <si>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</si>
  <si>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</si>
  <si>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</si>
  <si>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</si>
  <si>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</si>
  <si>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</si>
  <si>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</si>
  <si>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</si>
  <si>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</si>
  <si>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</si>
  <si>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</si>
  <si>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</si>
  <si>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</si>
  <si>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</si>
  <si>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</si>
  <si>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</si>
  <si>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</si>
  <si>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</si>
  <si>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</si>
  <si>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</si>
  <si>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</si>
  <si>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</si>
  <si>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</si>
  <si>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</si>
  <si>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</si>
  <si>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</si>
  <si>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</si>
  <si>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</si>
  <si>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</si>
  <si>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</si>
  <si>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</si>
  <si>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</si>
  <si>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</si>
  <si>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</si>
  <si>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</si>
  <si>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</si>
  <si>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</si>
  <si>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</si>
  <si>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</si>
  <si>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</si>
  <si>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</si>
  <si>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</si>
  <si>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</si>
  <si>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</si>
  <si>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</si>
  <si>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</si>
  <si>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</si>
  <si>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</si>
  <si>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</si>
  <si>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</si>
  <si>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</si>
  <si>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</si>
  <si>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</si>
  <si>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</si>
  <si>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</si>
  <si>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</si>
  <si>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</si>
  <si>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</si>
  <si>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</si>
  <si>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</si>
  <si>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</si>
  <si>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</si>
  <si>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</si>
  <si>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</si>
  <si>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</si>
  <si>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</si>
  <si>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</si>
  <si>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</si>
  <si>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</si>
  <si>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</si>
  <si>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</si>
  <si>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</si>
  <si>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</si>
  <si>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</si>
  <si>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</si>
  <si>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</si>
  <si>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</si>
  <si>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</si>
  <si>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</si>
  <si>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</si>
  <si>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</si>
  <si>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</si>
  <si>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</si>
  <si>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</si>
  <si>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</si>
  <si>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</si>
  <si>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</si>
  <si>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</si>
  <si>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</si>
  <si>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</si>
  <si>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</si>
  <si>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</si>
  <si>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</si>
  <si>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</si>
  <si>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</si>
  <si>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</si>
  <si>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</si>
  <si>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</si>
  <si>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</si>
  <si>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</si>
  <si>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</si>
  <si>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</si>
  <si>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</si>
  <si>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</si>
  <si>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</si>
  <si>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</si>
  <si>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</si>
  <si>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</si>
  <si>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</si>
  <si>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</si>
  <si>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</si>
  <si>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</si>
  <si>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</si>
  <si>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</si>
  <si>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</si>
  <si>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</si>
  <si>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</si>
  <si>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</si>
  <si>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</si>
  <si>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</si>
  <si>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</si>
  <si>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</si>
  <si>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</si>
  <si>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</si>
  <si>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</si>
  <si>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</si>
  <si>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</si>
  <si>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</si>
  <si>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</si>
  <si>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</si>
  <si>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</si>
  <si>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</si>
  <si>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</si>
  <si>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</si>
  <si>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</si>
  <si>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</si>
  <si>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</si>
  <si>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</si>
  <si>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</si>
  <si>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</si>
  <si>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</si>
  <si>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</si>
  <si>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</si>
  <si>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</si>
  <si>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</si>
  <si>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</si>
  <si>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</si>
  <si>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</si>
  <si>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</si>
  <si>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</si>
  <si>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</si>
  <si>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</si>
  <si>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</si>
  <si>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</si>
  <si>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</si>
  <si>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</si>
  <si>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</si>
  <si>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</si>
  <si>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</si>
  <si>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</si>
  <si>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</si>
  <si>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</si>
  <si>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</si>
  <si>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</si>
  <si>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</si>
  <si>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</si>
  <si>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</si>
  <si>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</si>
  <si>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</si>
  <si>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</si>
  <si>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</si>
  <si>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</si>
  <si>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</si>
  <si>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</si>
  <si>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</si>
  <si>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</si>
  <si>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</si>
  <si>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</si>
  <si>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</si>
  <si>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</si>
  <si>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</si>
  <si>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</si>
  <si>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</si>
  <si>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</si>
  <si>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</si>
  <si>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</si>
  <si>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</si>
  <si>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</si>
  <si>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</si>
  <si>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</si>
  <si>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</si>
  <si>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</si>
  <si>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</si>
  <si>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</si>
  <si>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</si>
  <si>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</si>
  <si>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</si>
  <si>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</si>
  <si>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</si>
  <si>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</si>
  <si>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</si>
  <si>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</si>
  <si>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</si>
  <si>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</si>
  <si>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</si>
  <si>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</si>
  <si>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</si>
  <si>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</si>
  <si>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</si>
  <si>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</si>
  <si>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</si>
  <si>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</si>
  <si>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</si>
  <si>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</si>
  <si>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</si>
  <si>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</si>
  <si>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</si>
  <si>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</si>
  <si>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</si>
  <si>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</si>
  <si>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</si>
  <si>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</si>
  <si>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</si>
  <si>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</si>
  <si>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</si>
  <si>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</si>
  <si>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</si>
  <si>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</si>
  <si>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</si>
  <si>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</si>
  <si>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</si>
  <si>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</si>
  <si>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</si>
  <si>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</si>
  <si>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</si>
  <si>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</si>
  <si>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</si>
  <si>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</si>
  <si>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</si>
  <si>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</si>
  <si>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</si>
  <si>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</si>
  <si>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</si>
  <si>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</si>
  <si>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</si>
  <si>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</si>
  <si>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</si>
  <si>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</si>
  <si>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</si>
  <si>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</si>
  <si>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</si>
  <si>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</si>
  <si>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</si>
  <si>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</si>
  <si>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</si>
  <si>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</si>
  <si>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</si>
  <si>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</si>
  <si>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</si>
  <si>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</si>
  <si>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</si>
  <si>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</si>
  <si>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</si>
  <si>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</si>
  <si>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</si>
  <si>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</si>
  <si>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</si>
  <si>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</si>
  <si>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</si>
  <si>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</si>
  <si>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</si>
  <si>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</si>
  <si>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</si>
  <si>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</si>
  <si>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</si>
  <si>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</si>
  <si>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</si>
  <si>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</si>
  <si>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</si>
  <si>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</si>
  <si>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</si>
  <si>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</si>
  <si>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</si>
  <si>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</si>
  <si>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</si>
  <si>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</si>
  <si>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</si>
  <si>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</si>
  <si>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</si>
  <si>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</si>
  <si>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</si>
  <si>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</si>
  <si>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</si>
  <si>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</si>
  <si>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</si>
  <si>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</si>
  <si>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</si>
  <si>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</si>
  <si>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</si>
  <si>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</si>
  <si>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</si>
  <si>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</si>
  <si>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</si>
  <si>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</si>
  <si>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</si>
  <si>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</si>
  <si>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</si>
  <si>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</si>
  <si>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</si>
  <si>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</si>
  <si>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</si>
  <si>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</si>
  <si>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</si>
  <si>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</si>
  <si>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</si>
  <si>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</si>
  <si>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</si>
  <si>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</si>
  <si>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</si>
  <si>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</si>
  <si>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</si>
  <si>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</si>
  <si>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</si>
  <si>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</si>
  <si>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</si>
  <si>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</si>
  <si>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</si>
  <si>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</si>
  <si>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</si>
  <si>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</si>
  <si>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</si>
  <si>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</si>
  <si>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</si>
  <si>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</si>
  <si>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</si>
  <si>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</si>
  <si>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</si>
  <si>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</si>
  <si>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</si>
  <si>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</si>
  <si>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</si>
  <si>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</si>
  <si>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</si>
  <si>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</si>
  <si>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</si>
  <si>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</si>
  <si>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</si>
  <si>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</si>
  <si>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</si>
  <si>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</si>
  <si>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</si>
  <si>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</si>
  <si>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</si>
  <si>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</si>
  <si>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</si>
  <si>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</si>
  <si>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</si>
  <si>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</si>
  <si>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</si>
  <si>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</si>
  <si>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</si>
  <si>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</si>
  <si>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</si>
  <si>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</si>
  <si>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</si>
  <si>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</si>
  <si>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</si>
  <si>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</si>
  <si>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</si>
  <si>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</si>
  <si>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</si>
  <si>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</si>
  <si>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</si>
  <si>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</si>
  <si>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</si>
  <si>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</si>
  <si>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</si>
  <si>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</si>
  <si>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</si>
  <si>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</si>
  <si>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</si>
  <si>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</si>
  <si>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</si>
  <si>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</si>
  <si>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</si>
  <si>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</si>
  <si>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</si>
  <si>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</si>
  <si>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</si>
  <si>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</si>
  <si>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</si>
  <si>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</si>
  <si>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</si>
  <si>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</si>
  <si>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</si>
  <si>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</si>
  <si>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</si>
  <si>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</si>
  <si>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</si>
  <si>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</si>
  <si>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</si>
  <si>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</si>
  <si>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</si>
  <si>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</si>
  <si>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</si>
  <si>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</si>
  <si>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</si>
  <si>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</si>
  <si>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</si>
  <si>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</si>
  <si>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</si>
  <si>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</si>
  <si>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</si>
  <si>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</si>
  <si>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</si>
  <si>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</si>
  <si>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</si>
  <si>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</si>
  <si>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</si>
  <si>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</si>
  <si>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</si>
  <si>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</si>
  <si>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</si>
  <si>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</si>
  <si>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</si>
  <si>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</si>
  <si>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</si>
  <si>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</si>
  <si>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</si>
  <si>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</si>
  <si>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</si>
  <si>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</si>
  <si>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</si>
  <si>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</si>
  <si>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</si>
  <si>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</si>
  <si>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</si>
  <si>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</si>
  <si>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</si>
  <si>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</si>
  <si>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</si>
  <si>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</si>
  <si>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</si>
  <si>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</si>
  <si>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</si>
  <si>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</si>
  <si>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</si>
  <si>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</si>
  <si>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</si>
  <si>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</si>
  <si>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</si>
  <si>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</si>
  <si>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</si>
  <si>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</si>
  <si>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</si>
  <si>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</si>
  <si>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</si>
  <si>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</si>
  <si>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</si>
  <si>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</si>
  <si>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</si>
  <si>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</si>
  <si>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</si>
  <si>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</si>
  <si>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</si>
  <si>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</si>
  <si>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</si>
  <si>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</si>
  <si>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</si>
  <si>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</si>
  <si>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</si>
  <si>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</si>
  <si>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</si>
  <si>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</si>
  <si>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</si>
  <si>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</si>
  <si>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</si>
  <si>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</si>
  <si>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</si>
  <si>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</si>
  <si>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</si>
  <si>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</si>
  <si>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</si>
  <si>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</si>
  <si>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</si>
  <si>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</si>
  <si>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</si>
  <si>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</si>
  <si>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</si>
  <si>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</si>
  <si>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</si>
  <si>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</si>
  <si>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</si>
  <si>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</si>
  <si>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</si>
  <si>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</si>
  <si>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</si>
  <si>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</si>
  <si>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</si>
  <si>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</si>
  <si>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</si>
  <si>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</si>
  <si>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</si>
  <si>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</si>
  <si>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</si>
  <si>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</si>
  <si>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</si>
  <si>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</si>
  <si>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</si>
  <si>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</si>
  <si>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</si>
  <si>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</si>
  <si>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</si>
  <si>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</si>
  <si>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</si>
  <si>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</si>
  <si>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</si>
  <si>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</si>
  <si>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</si>
  <si>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</si>
  <si>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</si>
  <si>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</si>
  <si>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</si>
  <si>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</si>
  <si>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</si>
  <si>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</si>
  <si>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</si>
  <si>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</si>
  <si>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</si>
  <si>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</si>
  <si>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</si>
  <si>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</si>
  <si>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</si>
  <si>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</si>
  <si>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</si>
  <si>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</si>
  <si>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</si>
  <si>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</si>
  <si>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</si>
  <si>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</si>
  <si>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</si>
  <si>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</si>
  <si>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</si>
  <si>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</si>
  <si>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</si>
  <si>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</si>
  <si>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</si>
  <si>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</si>
  <si>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</si>
  <si>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</si>
  <si>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</si>
  <si>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</si>
  <si>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</si>
  <si>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</si>
  <si>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</si>
  <si>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</si>
  <si>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</si>
  <si>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</si>
  <si>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</si>
  <si>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</si>
  <si>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</si>
  <si>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</si>
  <si>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</si>
  <si>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</si>
  <si>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</si>
  <si>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</si>
  <si>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</si>
  <si>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</si>
  <si>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</si>
  <si>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</si>
  <si>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</si>
  <si>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</si>
  <si>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</si>
  <si>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</si>
  <si>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</si>
  <si>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</si>
  <si>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</si>
  <si>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</si>
  <si>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</si>
  <si>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</si>
  <si>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</si>
  <si>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</si>
  <si>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</si>
  <si>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</si>
  <si>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</si>
  <si>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</si>
  <si>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</si>
  <si>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</si>
  <si>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</si>
  <si>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</si>
  <si>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</si>
  <si>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</si>
  <si>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</si>
  <si>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</si>
  <si>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</si>
  <si>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</si>
  <si>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</si>
  <si>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</si>
  <si>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</si>
  <si>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</si>
  <si>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</si>
  <si>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</si>
  <si>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</si>
  <si>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</si>
  <si>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</si>
  <si>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</si>
  <si>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</si>
  <si>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</si>
  <si>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</si>
  <si>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</si>
  <si>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</si>
  <si>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</si>
  <si>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</si>
  <si>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</si>
  <si>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</si>
  <si>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</si>
  <si>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</si>
  <si>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</si>
  <si>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</si>
  <si>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</si>
  <si>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</si>
  <si>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</si>
  <si>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</si>
  <si>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</si>
  <si>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</si>
  <si>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</si>
  <si>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</si>
  <si>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</si>
  <si>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</si>
  <si>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</si>
  <si>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</si>
  <si>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</si>
  <si>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</si>
  <si>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</si>
  <si>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</si>
  <si>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</si>
  <si>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</si>
  <si>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</si>
  <si>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</si>
  <si>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</si>
  <si>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</si>
  <si>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</si>
  <si>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</si>
  <si>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</si>
  <si>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</si>
  <si>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</si>
  <si>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</si>
  <si>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</si>
  <si>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</si>
  <si>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</si>
  <si>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</si>
  <si>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</si>
  <si>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</si>
  <si>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</si>
  <si>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</si>
  <si>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</si>
  <si>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</si>
  <si>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</si>
  <si>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</si>
  <si>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</si>
  <si>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</si>
  <si>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</si>
  <si>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</si>
  <si>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</si>
  <si>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</si>
  <si>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</si>
  <si>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</si>
  <si>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</si>
  <si>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</si>
  <si>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</si>
  <si>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</si>
  <si>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</si>
  <si>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</si>
  <si>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</si>
  <si>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</si>
  <si>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</si>
  <si>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</si>
  <si>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</si>
  <si>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</si>
  <si>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</si>
  <si>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</si>
  <si>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</si>
  <si>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</si>
  <si>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</si>
  <si>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</si>
  <si>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</si>
  <si>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</si>
  <si>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</si>
  <si>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</si>
  <si>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</si>
  <si>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</si>
  <si>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</si>
  <si>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</si>
  <si>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</si>
  <si>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</si>
  <si>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</si>
  <si>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</si>
  <si>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</si>
  <si>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</si>
  <si>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</si>
  <si>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</si>
  <si>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</si>
  <si>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</si>
  <si>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</si>
  <si>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</si>
  <si>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</si>
  <si>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</si>
  <si>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</si>
  <si>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</si>
  <si>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</si>
  <si>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</si>
  <si>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</si>
  <si>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</si>
  <si>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</si>
  <si>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</si>
  <si>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</si>
  <si>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</si>
  <si>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</si>
  <si>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</si>
  <si>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</si>
  <si>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</si>
  <si>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</si>
  <si>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</si>
  <si>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</si>
  <si>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</si>
  <si>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</si>
  <si>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</si>
  <si>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</si>
  <si>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</si>
  <si>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</si>
  <si>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</si>
  <si>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</si>
  <si>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</si>
  <si>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</si>
  <si>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</si>
  <si>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</si>
  <si>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</si>
  <si>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</si>
  <si>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</si>
  <si>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</si>
  <si>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</si>
  <si>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</si>
  <si>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</si>
  <si>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</si>
  <si>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</si>
  <si>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</si>
  <si>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</si>
  <si>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</si>
  <si>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</si>
  <si>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</si>
  <si>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</si>
  <si>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</si>
  <si>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</si>
  <si>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</si>
  <si>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</si>
  <si>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</si>
  <si>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</si>
  <si>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</si>
  <si>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</si>
  <si>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</si>
  <si>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</si>
  <si>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</si>
  <si>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</si>
  <si>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</si>
  <si>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</si>
  <si>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</si>
  <si>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</si>
  <si>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</si>
  <si>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</si>
  <si>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</si>
  <si>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</si>
  <si>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</si>
  <si>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</si>
  <si>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</si>
  <si>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</si>
  <si>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</si>
  <si>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</si>
  <si>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</si>
  <si>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</si>
  <si>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</si>
  <si>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</si>
  <si>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</si>
  <si>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</si>
  <si>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</si>
  <si>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</si>
  <si>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</si>
  <si>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</si>
  <si>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</si>
  <si>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</si>
  <si>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</si>
  <si>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</si>
  <si>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</si>
  <si>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</si>
  <si>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</si>
  <si>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</si>
  <si>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</si>
  <si>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</si>
  <si>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</si>
  <si>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</si>
  <si>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</si>
  <si>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</si>
  <si>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</si>
  <si>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</si>
  <si>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</si>
  <si>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</si>
  <si>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</si>
  <si>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</si>
  <si>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</si>
  <si>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</si>
  <si>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</si>
  <si>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</si>
  <si>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</si>
  <si>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</si>
  <si>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</si>
  <si>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</si>
  <si>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</si>
  <si>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</si>
  <si>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</si>
  <si>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</si>
  <si>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</si>
  <si>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</si>
  <si>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</si>
  <si>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</si>
  <si>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</si>
  <si>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</si>
  <si>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</si>
  <si>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</si>
  <si>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</si>
  <si>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</si>
  <si>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</si>
  <si>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</si>
  <si>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</si>
  <si>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</si>
  <si>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</si>
  <si>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</si>
  <si>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</si>
  <si>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</si>
  <si>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</si>
  <si>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</si>
  <si>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</si>
  <si>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</si>
  <si>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</si>
  <si>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</si>
  <si>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</si>
  <si>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</si>
  <si>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</si>
  <si>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</si>
  <si>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</si>
  <si>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</si>
  <si>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</si>
  <si>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</si>
  <si>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</si>
  <si>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</si>
  <si>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</si>
  <si>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</si>
  <si>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</si>
  <si>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</si>
  <si>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</si>
  <si>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</si>
  <si>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</si>
  <si>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</si>
  <si>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</si>
  <si>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</si>
  <si>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</si>
  <si>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</si>
  <si>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</si>
  <si>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</si>
  <si>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</si>
  <si>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</si>
  <si>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</si>
  <si>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</si>
  <si>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</si>
  <si>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</si>
  <si>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</si>
  <si>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</si>
  <si>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</si>
  <si>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</si>
  <si>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</si>
  <si>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</si>
  <si>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</si>
  <si>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</si>
  <si>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</si>
  <si>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</si>
  <si>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</si>
  <si>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</si>
  <si>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</si>
  <si>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</si>
  <si>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</si>
  <si>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</si>
  <si>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</si>
  <si>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</si>
  <si>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</si>
  <si>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</si>
  <si>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</si>
  <si>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</si>
  <si>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</si>
  <si>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</si>
  <si>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</si>
  <si>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</si>
  <si>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</si>
  <si>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</si>
  <si>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</si>
  <si>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</si>
  <si>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</si>
  <si>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</si>
  <si>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</si>
  <si>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</si>
  <si>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</si>
  <si>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</si>
  <si>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</si>
  <si>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</si>
  <si>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</si>
  <si>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</si>
  <si>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</si>
  <si>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</si>
  <si>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</si>
  <si>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</si>
  <si>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</si>
  <si>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</si>
  <si>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</si>
  <si>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</si>
  <si>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</si>
  <si>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</si>
  <si>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</si>
  <si>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</si>
  <si>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</si>
  <si>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</si>
  <si>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</si>
  <si>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</si>
  <si>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</si>
  <si>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</si>
  <si>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</si>
  <si>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</si>
  <si>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</si>
  <si>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</si>
  <si>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</si>
  <si>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</si>
  <si>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</si>
  <si>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</si>
  <si>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</si>
  <si>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</si>
  <si>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</si>
  <si>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</si>
  <si>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</si>
  <si>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</si>
  <si>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</si>
  <si>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</si>
  <si>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</si>
  <si>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</si>
  <si>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</si>
  <si>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</si>
  <si>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</si>
  <si>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</si>
  <si>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</si>
  <si>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</si>
  <si>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</si>
  <si>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</si>
  <si>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</si>
  <si>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</si>
  <si>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</si>
  <si>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</si>
  <si>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</si>
  <si>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</si>
  <si>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</si>
  <si>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</si>
  <si>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</si>
  <si>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</si>
  <si>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</si>
  <si>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</si>
  <si>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</si>
  <si>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</si>
  <si>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</si>
  <si>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</si>
  <si>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</si>
  <si>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</si>
  <si>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</si>
  <si>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</si>
  <si>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</si>
  <si>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</si>
  <si>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</si>
  <si>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</si>
  <si>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</si>
  <si>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</si>
  <si>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</si>
  <si>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</si>
  <si>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</si>
  <si>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</si>
  <si>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</si>
  <si>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</si>
  <si>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</si>
  <si>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</si>
  <si>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</si>
  <si>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</si>
  <si>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</si>
  <si>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</si>
  <si>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</si>
  <si>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</si>
  <si>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</si>
  <si>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</si>
  <si>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</si>
  <si>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</si>
  <si>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</si>
  <si>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</si>
  <si>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</si>
  <si>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</si>
  <si>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</si>
  <si>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</si>
  <si>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</si>
  <si>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</si>
  <si>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</si>
  <si>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</si>
  <si>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</si>
  <si>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</si>
  <si>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</si>
  <si>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</si>
  <si>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</si>
  <si>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</si>
  <si>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</si>
  <si>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</si>
  <si>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</si>
  <si>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</si>
  <si>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</si>
  <si>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</si>
  <si>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</si>
  <si>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</si>
  <si>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</si>
  <si>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</si>
  <si>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</si>
  <si>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</si>
  <si>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</si>
  <si>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</si>
  <si>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</si>
  <si>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</si>
  <si>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</si>
  <si>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</si>
  <si>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</si>
  <si>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</si>
  <si>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</si>
  <si>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</si>
  <si>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</si>
  <si>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</si>
  <si>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</si>
  <si>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</si>
  <si>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</si>
  <si>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</si>
  <si>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</si>
  <si>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</si>
  <si>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</si>
  <si>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</si>
  <si>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</si>
  <si>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</si>
  <si>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</si>
  <si>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</si>
  <si>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</si>
  <si>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</si>
  <si>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</si>
  <si>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</si>
  <si>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</si>
  <si>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</si>
  <si>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</si>
  <si>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</si>
  <si>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</si>
  <si>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</si>
  <si>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</si>
  <si>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</si>
  <si>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</si>
  <si>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</si>
  <si>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</si>
  <si>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</si>
  <si>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</si>
  <si>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</si>
  <si>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</si>
  <si>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</si>
  <si>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</si>
  <si>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</si>
  <si>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</si>
  <si>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</si>
  <si>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</si>
  <si>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</si>
  <si>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</si>
  <si>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</si>
  <si>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</si>
  <si>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</si>
  <si>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</si>
  <si>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</si>
  <si>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</si>
  <si>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</si>
  <si>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</si>
  <si>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</si>
  <si>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</si>
  <si>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</si>
  <si>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</si>
  <si>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</si>
  <si>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</si>
  <si>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</si>
  <si>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</si>
  <si>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</si>
  <si>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</si>
  <si>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</si>
  <si>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</si>
  <si>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</si>
  <si>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</si>
  <si>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</si>
  <si>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</si>
  <si>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</si>
  <si>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</si>
  <si>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</si>
  <si>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</si>
  <si>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</si>
  <si>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</si>
  <si>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</si>
  <si>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</si>
  <si>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</si>
  <si>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</si>
  <si>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</si>
  <si>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</si>
  <si>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</si>
  <si>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</si>
  <si>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</si>
  <si>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</si>
  <si>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</si>
  <si>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</si>
  <si>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</si>
  <si>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</si>
  <si>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</si>
  <si>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</si>
  <si>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</si>
  <si>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</si>
  <si>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</si>
  <si>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</si>
  <si>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</si>
  <si>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</si>
  <si>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</si>
  <si>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</si>
  <si>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</si>
  <si>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</si>
  <si>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</si>
  <si>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</si>
  <si>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</si>
  <si>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</si>
  <si>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</si>
  <si>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</si>
  <si>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</si>
  <si>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</si>
  <si>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</si>
  <si>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</si>
  <si>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</si>
  <si>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</si>
  <si>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</si>
  <si>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</si>
  <si>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</si>
  <si>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</si>
  <si>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</si>
  <si>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</si>
  <si>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</si>
  <si>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</si>
  <si>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</si>
  <si>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</si>
  <si>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</si>
  <si>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</si>
  <si>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</si>
  <si>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</si>
  <si>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</si>
  <si>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</si>
  <si>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</si>
  <si>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</si>
  <si>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</si>
  <si>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</si>
  <si>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</si>
  <si>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</si>
  <si>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</si>
  <si>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</si>
  <si>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</si>
  <si>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</si>
  <si>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</si>
  <si>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</si>
  <si>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</si>
  <si>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</si>
  <si>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</si>
  <si>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</si>
  <si>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</si>
  <si>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</si>
  <si>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</si>
  <si>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</si>
  <si>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</si>
  <si>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</si>
  <si>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</si>
  <si>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</si>
  <si>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</si>
  <si>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</si>
  <si>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</si>
  <si>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</si>
  <si>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</si>
  <si>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</si>
  <si>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</si>
  <si>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</si>
  <si>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</si>
  <si>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</si>
  <si>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</si>
  <si>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</si>
  <si>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</si>
  <si>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</si>
  <si>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</si>
  <si>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</si>
  <si>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</si>
  <si>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</si>
  <si>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</si>
  <si>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</si>
  <si>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</si>
  <si>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</si>
  <si>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</si>
  <si>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</si>
  <si>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</si>
  <si>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</si>
  <si>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</si>
  <si>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</si>
  <si>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</si>
  <si>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</si>
  <si>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</si>
  <si>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</si>
  <si>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</si>
  <si>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</si>
  <si>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</si>
  <si>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</si>
  <si>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</si>
  <si>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</si>
  <si>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</si>
  <si>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</si>
  <si>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</si>
  <si>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</si>
  <si>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</si>
  <si>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</si>
  <si>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</si>
  <si>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</si>
  <si>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</si>
  <si>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</si>
  <si>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</si>
  <si>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</si>
  <si>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</si>
  <si>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</si>
  <si>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</si>
  <si>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</si>
  <si>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</si>
  <si>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</si>
  <si>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</si>
  <si>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</si>
  <si>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</si>
  <si>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</si>
  <si>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</si>
  <si>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</si>
  <si>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</si>
  <si>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</si>
  <si>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</si>
  <si>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</si>
  <si>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</si>
  <si>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</si>
  <si>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</si>
  <si>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</si>
  <si>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</si>
  <si>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</si>
  <si>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</si>
  <si>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</si>
  <si>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</si>
  <si>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</si>
  <si>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</si>
  <si>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</si>
  <si>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</si>
  <si>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</si>
  <si>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</si>
  <si>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</si>
  <si>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</si>
  <si>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</si>
  <si>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</si>
  <si>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</si>
  <si>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</si>
  <si>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</si>
  <si>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</si>
  <si>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</si>
  <si>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</si>
  <si>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</si>
  <si>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</si>
  <si>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</si>
  <si>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</si>
  <si>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</si>
  <si>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</si>
  <si>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</si>
  <si>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</si>
  <si>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</si>
  <si>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</si>
  <si>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</si>
  <si>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</si>
  <si>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</si>
  <si>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</si>
  <si>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</si>
  <si>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</si>
  <si>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</si>
  <si>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</si>
  <si>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</si>
  <si>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</si>
  <si>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</si>
  <si>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</si>
  <si>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</si>
  <si>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</si>
  <si>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</si>
  <si>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</si>
  <si>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</si>
  <si>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</si>
  <si>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</si>
  <si>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</si>
  <si>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</si>
  <si>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</si>
  <si>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</si>
  <si>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</si>
  <si>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</si>
  <si>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</si>
  <si>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</si>
  <si>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</si>
  <si>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</si>
  <si>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</si>
  <si>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</si>
  <si>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</si>
  <si>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</si>
  <si>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</si>
  <si>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</si>
  <si>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</si>
  <si>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</si>
  <si>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</si>
  <si>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</si>
  <si>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</si>
  <si>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</si>
  <si>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</si>
  <si>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</si>
  <si>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</si>
  <si>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</si>
  <si>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</si>
  <si>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</si>
  <si>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</si>
  <si>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</si>
  <si>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</si>
  <si>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</si>
  <si>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</si>
  <si>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</si>
  <si>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</si>
  <si>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</si>
  <si>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</si>
  <si>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</si>
  <si>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</si>
  <si>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</si>
  <si>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</si>
  <si>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</si>
  <si>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</si>
  <si>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</si>
  <si>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</si>
  <si>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</si>
  <si>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</si>
  <si>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</si>
  <si>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</si>
  <si>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</si>
  <si>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</si>
  <si>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</si>
  <si>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</si>
  <si>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</si>
  <si>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</si>
  <si>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</si>
  <si>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</si>
  <si>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</si>
  <si>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</si>
  <si>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</si>
  <si>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</si>
  <si>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</si>
  <si>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</si>
  <si>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</si>
  <si>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</si>
  <si>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</si>
  <si>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</si>
  <si>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</si>
  <si>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</si>
  <si>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</si>
  <si>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</si>
  <si>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</si>
  <si>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</si>
  <si>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</si>
  <si>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</si>
  <si>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</si>
  <si>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</si>
  <si>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</si>
  <si>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</si>
  <si>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</si>
  <si>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</si>
  <si>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</si>
  <si>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</si>
  <si>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</si>
  <si>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</si>
  <si>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</si>
  <si>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</si>
  <si>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</si>
  <si>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</si>
  <si>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</si>
  <si>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</si>
  <si>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</si>
  <si>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</si>
  <si>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</si>
  <si>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</si>
  <si>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</si>
  <si>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</si>
  <si>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</si>
  <si>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</si>
  <si>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</si>
  <si>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</si>
  <si>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</si>
  <si>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</si>
  <si>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</si>
  <si>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</si>
  <si>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</si>
  <si>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</si>
  <si>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</si>
  <si>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</si>
  <si>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</si>
  <si>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</si>
  <si>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</si>
  <si>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</si>
  <si>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</si>
  <si>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</si>
  <si>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</si>
  <si>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</si>
  <si>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</si>
  <si>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</si>
  <si>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</si>
  <si>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</si>
  <si>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</si>
  <si>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</si>
  <si>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</si>
  <si>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</si>
  <si>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</si>
  <si>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</si>
  <si>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</si>
  <si>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</si>
  <si>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</si>
  <si>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</si>
  <si>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</si>
  <si>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</si>
  <si>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</si>
  <si>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</si>
  <si>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</si>
  <si>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</si>
  <si>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</si>
  <si>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</si>
  <si>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</si>
  <si>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</si>
  <si>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</si>
  <si>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</si>
  <si>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</si>
  <si>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</si>
  <si>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</si>
  <si>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</si>
  <si>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</si>
  <si>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</si>
  <si>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</si>
  <si>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</si>
  <si>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</si>
  <si>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</si>
  <si>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</si>
  <si>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</si>
  <si>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</si>
  <si>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</si>
  <si>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</si>
  <si>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</si>
  <si>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</si>
  <si>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</si>
  <si>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</si>
  <si>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</si>
  <si>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</si>
  <si>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</si>
  <si>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</si>
  <si>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</si>
  <si>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</si>
  <si>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</si>
  <si>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</si>
  <si>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</si>
  <si>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</si>
  <si>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</si>
  <si>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</si>
  <si>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</si>
  <si>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</si>
  <si>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</si>
  <si>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</si>
  <si>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</si>
  <si>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</si>
  <si>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</si>
  <si>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</si>
  <si>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</si>
  <si>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</si>
  <si>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</si>
  <si>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</si>
  <si>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</si>
  <si>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</si>
  <si>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</si>
  <si>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</si>
  <si>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</si>
  <si>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</si>
  <si>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</si>
  <si>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</si>
  <si>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</si>
  <si>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</si>
  <si>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</si>
  <si>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</si>
  <si>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</si>
  <si>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</si>
  <si>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</si>
  <si>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</si>
  <si>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</si>
  <si>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</si>
  <si>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</si>
  <si>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</si>
  <si>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</si>
  <si>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</si>
  <si>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</si>
  <si>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</si>
  <si>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</si>
  <si>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</si>
  <si>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</si>
  <si>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</si>
  <si>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</si>
  <si>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</si>
  <si>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</si>
  <si>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</si>
  <si>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</si>
  <si>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</si>
  <si>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</si>
  <si>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</si>
  <si>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</si>
  <si>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</si>
  <si>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</si>
  <si>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</si>
  <si>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</si>
  <si>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</si>
  <si>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</si>
  <si>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</si>
  <si>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</si>
  <si>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</si>
  <si>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</si>
  <si>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</si>
  <si>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</si>
  <si>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</si>
  <si>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</si>
  <si>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</si>
  <si>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</si>
  <si>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</si>
  <si>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</si>
  <si>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</si>
  <si>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</si>
  <si>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</si>
  <si>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</si>
  <si>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</si>
  <si>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</si>
  <si>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</si>
  <si>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</si>
  <si>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</si>
  <si>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</si>
  <si>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</si>
  <si>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</si>
  <si>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</si>
  <si>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</si>
  <si>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</si>
  <si>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</si>
  <si>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</si>
  <si>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</si>
  <si>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</si>
  <si>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</si>
  <si>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</si>
  <si>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</si>
  <si>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</si>
  <si>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</si>
  <si>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</si>
  <si>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</si>
  <si>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</si>
  <si>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</si>
  <si>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</si>
  <si>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</si>
  <si>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</si>
  <si>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</si>
  <si>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</si>
  <si>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</si>
  <si>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</si>
  <si>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</si>
  <si>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</si>
  <si>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</si>
  <si>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</si>
  <si>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</si>
  <si>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</si>
  <si>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</si>
  <si>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</si>
  <si>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</si>
  <si>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</si>
  <si>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</si>
  <si>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</si>
  <si>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</si>
  <si>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</si>
  <si>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</si>
  <si>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</si>
  <si>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</si>
  <si>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</si>
  <si>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</si>
  <si>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</si>
  <si>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</si>
  <si>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</si>
  <si>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</si>
  <si>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</si>
  <si>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</si>
  <si>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</si>
  <si>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</si>
  <si>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</si>
  <si>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</si>
  <si>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</si>
  <si>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</si>
  <si>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</si>
  <si>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</si>
  <si>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</si>
  <si>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</si>
  <si>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</si>
  <si>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</si>
  <si>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</si>
  <si>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</si>
  <si>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</si>
  <si>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</si>
  <si>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</si>
  <si>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</si>
  <si>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</si>
  <si>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</si>
  <si>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</si>
  <si>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</si>
  <si>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</si>
  <si>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</si>
  <si>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</si>
  <si>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</si>
  <si>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</si>
  <si>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</si>
  <si>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</si>
  <si>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</si>
  <si>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</si>
  <si>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</si>
  <si>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</si>
  <si>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</si>
  <si>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</si>
  <si>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</si>
  <si>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</si>
  <si>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</si>
  <si>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</si>
  <si>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</si>
  <si>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</si>
  <si>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</si>
  <si>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</si>
  <si>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</si>
  <si>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</si>
  <si>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</si>
  <si>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</si>
  <si>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</si>
  <si>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</si>
  <si>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</si>
  <si>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</si>
  <si>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</si>
  <si>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</si>
  <si>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</si>
  <si>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</si>
  <si>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</si>
  <si>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</si>
  <si>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</si>
  <si>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</si>
  <si>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</si>
  <si>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</si>
  <si>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</si>
  <si>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</si>
  <si>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</si>
  <si>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</si>
  <si>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</si>
  <si>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</si>
  <si>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</si>
  <si>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</si>
  <si>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</si>
  <si>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</si>
  <si>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</si>
  <si>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</si>
  <si>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</si>
  <si>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</si>
  <si>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</si>
  <si>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</si>
  <si>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</si>
  <si>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</si>
  <si>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</si>
  <si>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</si>
  <si>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</si>
  <si>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</si>
  <si>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</si>
  <si>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</si>
  <si>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</si>
  <si>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</si>
  <si>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</si>
  <si>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</si>
  <si>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</si>
  <si>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</si>
  <si>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</si>
  <si>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</si>
  <si>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</si>
  <si>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</si>
  <si>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</si>
  <si>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</si>
  <si>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</si>
  <si>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</si>
  <si>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</si>
  <si>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</si>
  <si>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</si>
  <si>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</si>
  <si>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</si>
  <si>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</si>
  <si>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</si>
  <si>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</si>
  <si>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</si>
  <si>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</si>
  <si>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</si>
  <si>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</si>
  <si>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</si>
  <si>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</si>
  <si>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</si>
  <si>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</si>
  <si>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</si>
  <si>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</si>
  <si>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</si>
  <si>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</si>
  <si>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</si>
  <si>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</si>
  <si>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</si>
  <si>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</si>
  <si>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</si>
  <si>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</si>
  <si>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</si>
  <si>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</si>
  <si>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</si>
  <si>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</si>
  <si>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</si>
  <si>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</si>
  <si>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</si>
  <si>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</si>
  <si>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</si>
  <si>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</si>
  <si>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</si>
  <si>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</si>
  <si>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</si>
  <si>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</si>
  <si>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</si>
  <si>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</si>
  <si>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</si>
  <si>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</si>
  <si>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</si>
  <si>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</si>
  <si>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</si>
  <si>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</si>
  <si>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</si>
  <si>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</si>
  <si>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</si>
  <si>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</si>
  <si>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</si>
  <si>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</si>
  <si>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</si>
  <si>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</si>
  <si>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</si>
  <si>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</si>
  <si>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</si>
  <si>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</si>
  <si>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</si>
  <si>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</si>
  <si>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</si>
  <si>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</si>
  <si>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</si>
  <si>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</si>
  <si>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</si>
  <si>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</si>
  <si>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</si>
  <si>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</si>
  <si>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</si>
  <si>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</si>
  <si>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</si>
  <si>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</si>
  <si>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</si>
  <si>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</si>
  <si>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</si>
  <si>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</si>
  <si>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</si>
  <si>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</si>
  <si>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</si>
  <si>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</si>
  <si>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</si>
  <si>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</si>
  <si>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</si>
  <si>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</si>
  <si>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</si>
  <si>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</si>
  <si>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</si>
  <si>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</si>
  <si>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</si>
  <si>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</si>
  <si>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</si>
  <si>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</si>
  <si>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</si>
  <si>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</si>
  <si>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</si>
  <si>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</si>
  <si>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</si>
  <si>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</si>
  <si>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</si>
  <si>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</si>
  <si>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</si>
  <si>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</si>
  <si>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</si>
  <si>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</si>
  <si>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</si>
  <si>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</si>
  <si>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</si>
  <si>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</si>
  <si>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</si>
  <si>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</si>
  <si>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</si>
  <si>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</si>
  <si>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</si>
  <si>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</si>
  <si>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</si>
  <si>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</si>
  <si>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</si>
  <si>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</si>
  <si>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</si>
  <si>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</si>
  <si>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</si>
  <si>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</si>
  <si>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</si>
  <si>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</si>
  <si>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</si>
  <si>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</si>
  <si>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</si>
  <si>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</si>
  <si>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</si>
  <si>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</si>
  <si>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</si>
  <si>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</si>
  <si>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</si>
  <si>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</si>
  <si>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</si>
  <si>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</si>
  <si>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</si>
  <si>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</si>
  <si>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</si>
  <si>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</si>
  <si>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</si>
  <si>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</si>
  <si>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</si>
  <si>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</si>
  <si>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</si>
  <si>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</si>
  <si>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</si>
  <si>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</si>
  <si>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</si>
  <si>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</si>
  <si>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</si>
  <si>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</si>
  <si>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</si>
  <si>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</si>
  <si>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</si>
  <si>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</si>
  <si>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</si>
  <si>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</si>
  <si>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</si>
  <si>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</si>
  <si>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</si>
  <si>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</si>
  <si>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</si>
  <si>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</si>
  <si>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</si>
  <si>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</si>
  <si>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</si>
  <si>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</si>
  <si>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</si>
  <si>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</si>
  <si>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</si>
  <si>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</si>
  <si>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</si>
  <si>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</si>
  <si>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</si>
  <si>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</si>
  <si>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</si>
  <si>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</si>
  <si>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</si>
  <si>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</si>
  <si>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</si>
  <si>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</si>
  <si>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</si>
  <si>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</si>
  <si>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</si>
  <si>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</si>
  <si>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</si>
  <si>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</si>
  <si>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</si>
  <si>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</si>
  <si>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</si>
  <si>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</si>
  <si>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</si>
  <si>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</si>
  <si>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</si>
  <si>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</si>
  <si>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</si>
  <si>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</si>
  <si>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</si>
  <si>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</si>
  <si>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</si>
  <si>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</si>
  <si>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</si>
  <si>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</si>
  <si>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</si>
  <si>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</si>
  <si>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</si>
  <si>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</si>
  <si>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</si>
  <si>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</si>
  <si>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</si>
  <si>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</si>
  <si>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</si>
  <si>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</si>
  <si>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</si>
  <si>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</si>
  <si>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</si>
  <si>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</si>
  <si>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</si>
  <si>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</si>
  <si>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</si>
  <si>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</si>
  <si>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</si>
  <si>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</si>
  <si>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</si>
  <si>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</si>
  <si>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</si>
  <si>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</si>
  <si>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</si>
  <si>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</si>
  <si>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</si>
  <si>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</si>
  <si>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</si>
  <si>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</si>
  <si>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</si>
  <si>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</si>
  <si>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</si>
  <si>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</si>
  <si>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</si>
  <si>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</si>
  <si>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</si>
  <si>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</si>
  <si>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</si>
  <si>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</si>
  <si>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</si>
  <si>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</si>
  <si>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</si>
  <si>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</si>
  <si>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</si>
  <si>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</si>
  <si>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</si>
  <si>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</si>
  <si>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</si>
  <si>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</si>
  <si>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</si>
  <si>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</si>
  <si>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</si>
  <si>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</si>
  <si>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</si>
  <si>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</si>
  <si>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</si>
  <si>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</si>
  <si>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</si>
  <si>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</si>
  <si>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</si>
  <si>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</si>
  <si>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</si>
  <si>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</si>
  <si>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</si>
  <si>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</si>
  <si>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</si>
  <si>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</si>
  <si>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</si>
  <si>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</si>
  <si>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</si>
  <si>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</si>
  <si>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</si>
  <si>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</si>
  <si>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</si>
  <si>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</si>
  <si>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</si>
  <si>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</si>
  <si>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</si>
  <si>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</si>
  <si>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</si>
  <si>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</si>
  <si>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</si>
  <si>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</si>
  <si>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</si>
  <si>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</si>
  <si>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</si>
  <si>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</si>
  <si>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</si>
  <si>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</si>
  <si>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</si>
  <si>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</si>
  <si>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</si>
  <si>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</si>
  <si>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</si>
  <si>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</si>
  <si>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</si>
  <si>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</si>
  <si>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</si>
  <si>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</si>
  <si>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</si>
  <si>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</si>
  <si>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</si>
  <si>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</si>
  <si>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</si>
  <si>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</si>
  <si>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</si>
  <si>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</si>
  <si>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</si>
  <si>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</si>
  <si>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</si>
  <si>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</si>
  <si>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</si>
  <si>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</si>
  <si>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</si>
  <si>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</si>
  <si>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</si>
  <si>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</si>
  <si>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</si>
  <si>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</si>
  <si>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</si>
  <si>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</si>
  <si>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</si>
  <si>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</si>
  <si>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</si>
  <si>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</si>
  <si>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</si>
  <si>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</si>
  <si>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</si>
  <si>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</si>
  <si>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</si>
  <si>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</si>
  <si>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</si>
  <si>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</si>
  <si>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</si>
  <si>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</si>
  <si>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</si>
  <si>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</si>
  <si>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</si>
  <si>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</si>
  <si>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</si>
  <si>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</si>
  <si>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</si>
  <si>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</si>
  <si>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</si>
  <si>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</si>
  <si>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</si>
  <si>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</si>
  <si>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</si>
  <si>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</si>
  <si>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</si>
  <si>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</si>
  <si>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</si>
  <si>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</si>
  <si>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</si>
  <si>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</si>
  <si>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</si>
  <si>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</si>
  <si>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</si>
  <si>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</si>
  <si>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</si>
  <si>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</si>
  <si>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</si>
  <si>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</si>
  <si>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</si>
  <si>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</si>
  <si>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</si>
  <si>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</si>
  <si>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</si>
  <si>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</si>
  <si>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</si>
  <si>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</si>
  <si>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</si>
  <si>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</si>
  <si>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</si>
  <si>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</si>
  <si>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</si>
  <si>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</si>
  <si>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</si>
  <si>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</si>
  <si>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</si>
  <si>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</si>
  <si>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</si>
  <si>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</si>
  <si>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</si>
  <si>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</si>
  <si>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</si>
  <si>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</si>
  <si>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</si>
  <si>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</si>
  <si>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</si>
  <si>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</si>
  <si>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</si>
  <si>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</si>
  <si>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</si>
  <si>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</si>
  <si>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</si>
  <si>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</si>
  <si>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</si>
  <si>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</si>
  <si>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</si>
  <si>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</si>
  <si>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</si>
  <si>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</si>
  <si>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</si>
  <si>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</si>
  <si>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</si>
  <si>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</si>
  <si>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</si>
  <si>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</si>
  <si>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</si>
  <si>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</si>
  <si>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</si>
  <si>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</si>
  <si>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</si>
  <si>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</si>
  <si>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</si>
  <si>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</si>
  <si>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</si>
  <si>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</si>
  <si>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</si>
  <si>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</si>
  <si>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</si>
  <si>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</si>
  <si>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</si>
  <si>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</si>
  <si>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</si>
  <si>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</si>
  <si>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</si>
  <si>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</si>
  <si>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</si>
  <si>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</si>
  <si>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</si>
  <si>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</si>
  <si>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</si>
  <si>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</si>
  <si>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</si>
  <si>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</si>
  <si>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</si>
  <si>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</si>
  <si>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</si>
  <si>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</si>
  <si>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</si>
  <si>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</si>
  <si>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</si>
  <si>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</si>
  <si>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</si>
  <si>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</si>
  <si>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</si>
  <si>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</si>
  <si>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</si>
  <si>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</si>
  <si>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</si>
  <si>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</si>
  <si>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</si>
  <si>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</si>
  <si>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</si>
  <si>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</si>
  <si>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</si>
  <si>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</si>
  <si>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</si>
  <si>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</si>
  <si>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</si>
  <si>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</si>
  <si>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</si>
  <si>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</si>
  <si>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</si>
  <si>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</si>
  <si>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</si>
  <si>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</si>
  <si>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</si>
  <si>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</si>
  <si>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</si>
  <si>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</si>
  <si>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</si>
  <si>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</si>
  <si>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</si>
  <si>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</si>
  <si>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</si>
  <si>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</si>
  <si>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</si>
  <si>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</si>
  <si>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</si>
  <si>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</si>
  <si>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</si>
  <si>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</si>
  <si>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</si>
  <si>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</si>
  <si>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</si>
  <si>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</si>
  <si>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</si>
  <si>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</si>
  <si>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</si>
  <si>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</si>
  <si>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</si>
  <si>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</si>
  <si>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</si>
  <si>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</si>
  <si>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</si>
  <si>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</si>
  <si>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</si>
  <si>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</si>
  <si>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</si>
  <si>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</si>
  <si>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</si>
  <si>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</si>
  <si>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</si>
  <si>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</si>
  <si>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</si>
  <si>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</si>
  <si>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</si>
  <si>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</si>
  <si>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</si>
  <si>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</si>
  <si>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</si>
  <si>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</si>
  <si>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</si>
  <si>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</si>
  <si>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</si>
  <si>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</si>
  <si>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</si>
  <si>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</si>
  <si>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</si>
  <si>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</si>
  <si>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</si>
  <si>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</si>
  <si>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</si>
  <si>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</si>
  <si>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</si>
  <si>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</si>
  <si>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</si>
  <si>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</si>
  <si>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</si>
  <si>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</si>
  <si>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</si>
  <si>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</si>
  <si>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</si>
  <si>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</si>
  <si>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</si>
  <si>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</si>
  <si>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</si>
  <si>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</si>
  <si>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</si>
  <si>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</si>
  <si>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</si>
  <si>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</si>
  <si>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</si>
  <si>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</si>
  <si>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</si>
  <si>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</si>
  <si>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</si>
  <si>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</si>
  <si>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</si>
  <si>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</si>
  <si>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</si>
  <si>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</si>
  <si>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</si>
  <si>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</si>
  <si>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</si>
  <si>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</si>
  <si>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</si>
  <si>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</si>
  <si>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</si>
  <si>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</si>
  <si>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</si>
  <si>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</si>
  <si>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</si>
  <si>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</si>
  <si>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</si>
  <si>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</si>
  <si>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</si>
  <si>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</si>
  <si>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</si>
  <si>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</si>
  <si>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</si>
  <si>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</si>
  <si>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</si>
  <si>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</si>
  <si>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</si>
  <si>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</si>
  <si>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</si>
  <si>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</si>
  <si>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</si>
  <si>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</si>
  <si>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</si>
  <si>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</si>
  <si>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</si>
  <si>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</si>
  <si>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</si>
  <si>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</si>
  <si>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</si>
  <si>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</si>
  <si>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</si>
  <si>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</si>
  <si>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</si>
  <si>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</si>
  <si>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</si>
  <si>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</si>
  <si>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</si>
  <si>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</si>
  <si>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</si>
  <si>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</si>
  <si>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</si>
  <si>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</si>
  <si>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</si>
  <si>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</si>
  <si>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</si>
  <si>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</si>
  <si>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</si>
  <si>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</si>
  <si>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</si>
  <si>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</si>
  <si>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</si>
  <si>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</si>
  <si>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</si>
  <si>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</si>
  <si>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</si>
  <si>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</si>
  <si>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</si>
  <si>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</si>
  <si>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</si>
  <si>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</si>
  <si>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</si>
  <si>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</si>
  <si>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</si>
  <si>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</si>
  <si>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</si>
  <si>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</si>
  <si>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</si>
  <si>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</si>
  <si>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</si>
  <si>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</si>
  <si>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</si>
  <si>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</si>
  <si>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</si>
  <si>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</si>
  <si>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</si>
  <si>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</si>
  <si>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</si>
  <si>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</si>
  <si>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</si>
  <si>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</si>
  <si>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</si>
  <si>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</si>
  <si>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</si>
  <si>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</si>
  <si>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</si>
  <si>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</si>
  <si>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</si>
  <si>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</si>
  <si>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</si>
  <si>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</si>
  <si>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</si>
  <si>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</si>
  <si>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</si>
  <si>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</si>
  <si>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</si>
  <si>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</si>
  <si>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</si>
  <si>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</si>
  <si>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</si>
  <si>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</si>
  <si>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</si>
  <si>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</si>
  <si>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</si>
  <si>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</si>
  <si>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</si>
  <si>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</si>
  <si>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</si>
  <si>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</si>
  <si>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</si>
  <si>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</si>
  <si>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</si>
  <si>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</si>
  <si>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</si>
  <si>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</si>
  <si>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</si>
  <si>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</si>
  <si>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</si>
  <si>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</si>
  <si>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</si>
  <si>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</si>
  <si>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</si>
  <si>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</si>
  <si>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</si>
  <si>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</si>
  <si>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</si>
  <si>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</si>
  <si>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</si>
  <si>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</si>
  <si>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</si>
  <si>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</si>
  <si>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</si>
  <si>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</si>
  <si>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</si>
  <si>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</si>
  <si>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</si>
  <si>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</si>
  <si>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</si>
  <si>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</si>
  <si>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</si>
  <si>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</si>
  <si>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</si>
  <si>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</si>
  <si>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</si>
  <si>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</si>
  <si>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</si>
  <si>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</si>
  <si>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</si>
  <si>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</si>
  <si>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</si>
  <si>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</si>
  <si>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</si>
  <si>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</si>
  <si>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</si>
  <si>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</si>
  <si>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</si>
  <si>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</si>
  <si>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</si>
  <si>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</si>
  <si>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</si>
  <si>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</si>
  <si>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</si>
  <si>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</si>
  <si>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</si>
  <si>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</si>
  <si>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</si>
  <si>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</si>
  <si>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</si>
  <si>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</si>
  <si>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</si>
  <si>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</si>
  <si>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</si>
  <si>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</si>
  <si>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</si>
  <si>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</si>
  <si>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</si>
  <si>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</si>
  <si>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</si>
  <si>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</si>
  <si>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</si>
  <si>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</si>
  <si>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</si>
  <si>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</si>
  <si>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</si>
  <si>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</si>
  <si>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</si>
  <si>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</si>
  <si>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</si>
  <si>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</si>
  <si>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</si>
  <si>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</si>
  <si>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</si>
  <si>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</si>
  <si>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</si>
  <si>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</si>
  <si>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</si>
  <si>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</si>
  <si>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</si>
  <si>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</si>
  <si>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</si>
  <si>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</si>
  <si>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</si>
  <si>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</si>
  <si>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</si>
  <si>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</si>
  <si>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</si>
  <si>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</si>
  <si>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</si>
  <si>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</si>
  <si>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</si>
  <si>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</si>
  <si>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</si>
  <si>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</si>
  <si>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</si>
  <si>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</si>
  <si>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</si>
  <si>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</si>
  <si>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</si>
  <si>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</si>
  <si>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</si>
  <si>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</si>
  <si>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</si>
  <si>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</si>
  <si>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</si>
  <si>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</si>
  <si>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</si>
  <si>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</si>
  <si>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</si>
  <si>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</si>
  <si>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</si>
  <si>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</si>
  <si>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</si>
  <si>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</si>
  <si>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</si>
  <si>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</si>
  <si>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</si>
  <si>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</si>
  <si>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</si>
  <si>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</si>
  <si>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</si>
  <si>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</si>
  <si>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</si>
  <si>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</si>
  <si>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</si>
  <si>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</si>
  <si>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</si>
  <si>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</si>
  <si>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</si>
  <si>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</si>
  <si>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</si>
  <si>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</si>
  <si>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</si>
  <si>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</si>
  <si>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</si>
  <si>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</si>
  <si>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</si>
  <si>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</si>
  <si>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</si>
  <si>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</si>
  <si>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</si>
  <si>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</si>
  <si>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</si>
  <si>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</si>
  <si>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</si>
  <si>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</si>
  <si>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</si>
  <si>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</si>
  <si>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</si>
  <si>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</si>
  <si>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</si>
  <si>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</si>
  <si>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</si>
  <si>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</si>
  <si>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</si>
  <si>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</si>
  <si>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</si>
  <si>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</si>
  <si>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</si>
  <si>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</si>
  <si>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</si>
  <si>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</si>
  <si>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</si>
  <si>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</si>
  <si>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</si>
  <si>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</si>
  <si>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</si>
  <si>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</si>
  <si>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</si>
  <si>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</si>
  <si>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</si>
  <si>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</si>
  <si>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</si>
  <si>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</si>
  <si>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</si>
  <si>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</si>
  <si>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</si>
  <si>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</si>
  <si>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</si>
  <si>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</si>
  <si>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</si>
  <si>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</si>
  <si>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</si>
  <si>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</si>
  <si>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</si>
  <si>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</si>
  <si>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</si>
  <si>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</si>
  <si>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</si>
  <si>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</si>
  <si>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</si>
  <si>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</si>
  <si>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</si>
  <si>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</si>
  <si>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</si>
  <si>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</si>
  <si>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</si>
  <si>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</si>
  <si>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</si>
  <si>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</si>
  <si>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</si>
  <si>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</si>
  <si>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</si>
  <si>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</si>
  <si>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</si>
  <si>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</si>
  <si>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</si>
  <si>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</si>
  <si>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</si>
  <si>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</si>
  <si>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</si>
  <si>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</si>
  <si>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</si>
  <si>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</si>
  <si>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</si>
  <si>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</si>
  <si>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</si>
  <si>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</si>
  <si>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</si>
  <si>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</si>
  <si>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</si>
  <si>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</si>
  <si>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</si>
  <si>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</si>
  <si>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</si>
  <si>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</si>
  <si>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</si>
  <si>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</si>
  <si>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</si>
  <si>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</si>
  <si>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</si>
  <si>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</si>
  <si>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</si>
  <si>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</si>
  <si>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</si>
  <si>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</si>
  <si>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</si>
  <si>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</si>
  <si>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</si>
  <si>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</si>
  <si>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</si>
  <si>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</si>
  <si>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</si>
  <si>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</si>
  <si>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</si>
  <si>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</si>
  <si>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</si>
  <si>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</si>
  <si>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</si>
  <si>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</si>
  <si>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</si>
  <si>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</si>
  <si>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</si>
  <si>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</si>
  <si>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</si>
  <si>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</si>
  <si>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</si>
  <si>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</si>
  <si>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</si>
  <si>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</si>
  <si>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</si>
  <si>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</si>
  <si>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</si>
  <si>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</si>
  <si>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</si>
  <si>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</si>
  <si>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</si>
  <si>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</si>
  <si>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</si>
  <si>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</si>
  <si>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</si>
  <si>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</si>
  <si>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</si>
  <si>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</si>
  <si>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</si>
  <si>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</si>
  <si>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</si>
  <si>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</si>
  <si>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</si>
  <si>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</si>
  <si>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</si>
  <si>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</si>
  <si>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</si>
  <si>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</si>
  <si>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</si>
  <si>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</si>
  <si>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</si>
  <si>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</si>
  <si>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</si>
  <si>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</si>
  <si>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</si>
  <si>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</si>
  <si>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</si>
  <si>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</si>
  <si>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</si>
  <si>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</si>
  <si>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</si>
  <si>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</si>
  <si>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</si>
  <si>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</si>
  <si>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</si>
  <si>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</si>
  <si>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</si>
  <si>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</si>
  <si>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</si>
  <si>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</si>
  <si>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</si>
  <si>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</si>
  <si>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</si>
  <si>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</si>
  <si>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</si>
  <si>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</si>
  <si>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</si>
  <si>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</si>
  <si>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</si>
  <si>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</si>
  <si>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</si>
  <si>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</si>
  <si>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</si>
  <si>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</si>
  <si>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</si>
  <si>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</si>
  <si>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</si>
  <si>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</si>
  <si>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</si>
  <si>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</si>
  <si>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</si>
  <si>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</si>
  <si>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</si>
  <si>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</si>
  <si>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</si>
  <si>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</si>
  <si>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</si>
  <si>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</si>
  <si>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</si>
  <si>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</si>
  <si>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</si>
  <si>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</si>
  <si>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</si>
  <si>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</si>
  <si>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</si>
  <si>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</si>
  <si>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</si>
  <si>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</si>
  <si>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</si>
  <si>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</si>
  <si>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</si>
  <si>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</si>
  <si>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</si>
  <si>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</si>
  <si>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</si>
  <si>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</si>
  <si>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</si>
  <si>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</si>
  <si>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</si>
  <si>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</si>
  <si>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</si>
  <si>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</si>
  <si>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</si>
  <si>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</si>
  <si>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</si>
  <si>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</si>
  <si>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</si>
  <si>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</si>
  <si>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</si>
  <si>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</si>
  <si>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</si>
  <si>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</si>
  <si>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</si>
  <si>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</si>
  <si>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</si>
  <si>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</si>
  <si>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</si>
  <si>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</si>
  <si>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</si>
  <si>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</si>
  <si>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</si>
  <si>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</si>
  <si>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</si>
  <si>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</si>
  <si>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</si>
  <si>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</si>
  <si>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</si>
  <si>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</si>
  <si>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</si>
  <si>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</si>
  <si>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</si>
  <si>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</si>
  <si>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</si>
  <si>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</si>
  <si>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</si>
  <si>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</si>
  <si>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</si>
  <si>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</si>
  <si>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</si>
  <si>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</si>
  <si>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</si>
  <si>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</si>
  <si>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</si>
  <si>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</si>
  <si>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</si>
  <si>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</si>
  <si>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</si>
  <si>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</si>
  <si>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</si>
  <si>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</si>
  <si>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</si>
  <si>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</si>
  <si>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</si>
  <si>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</si>
  <si>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</si>
  <si>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</si>
  <si>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</si>
  <si>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</si>
  <si>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</si>
  <si>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</si>
  <si>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</si>
  <si>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</si>
  <si>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</si>
  <si>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</si>
  <si>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</si>
  <si>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</si>
  <si>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</si>
  <si>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</si>
  <si>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</si>
  <si>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</si>
  <si>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</si>
  <si>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</si>
  <si>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</si>
  <si>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</si>
  <si>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</si>
  <si>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</si>
  <si>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</si>
  <si>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</si>
  <si>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</si>
  <si>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</si>
  <si>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</si>
  <si>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</si>
  <si>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</si>
  <si>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</si>
  <si>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</si>
  <si>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</si>
  <si>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</si>
  <si>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</si>
  <si>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</si>
  <si>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</si>
  <si>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</si>
  <si>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</si>
  <si>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</si>
  <si>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</si>
  <si>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</si>
  <si>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</si>
  <si>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</si>
  <si>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</si>
  <si>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</si>
  <si>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</si>
  <si>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</si>
  <si>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</si>
  <si>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</si>
  <si>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</si>
  <si>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</si>
  <si>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</si>
  <si>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</si>
  <si>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</si>
  <si>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</si>
  <si>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</si>
  <si>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</si>
  <si>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</si>
  <si>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</si>
  <si>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</si>
  <si>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</si>
  <si>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</si>
  <si>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</si>
  <si>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</si>
  <si>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</si>
  <si>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</si>
  <si>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</si>
  <si>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</si>
  <si>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</si>
  <si>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</si>
  <si>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</si>
  <si>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</si>
  <si>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</si>
  <si>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</si>
  <si>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</si>
  <si>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</si>
  <si>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</si>
  <si>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</si>
  <si>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</si>
  <si>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</si>
  <si>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</si>
  <si>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</si>
  <si>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</si>
  <si>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</si>
  <si>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</si>
  <si>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</si>
  <si>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</si>
  <si>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</si>
  <si>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</si>
  <si>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</si>
  <si>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</si>
  <si>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</si>
  <si>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</si>
  <si>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</si>
  <si>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</si>
  <si>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</si>
  <si>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</si>
  <si>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</si>
  <si>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</si>
  <si>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</si>
  <si>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</si>
  <si>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</si>
  <si>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</si>
  <si>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</si>
  <si>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</si>
  <si>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</si>
  <si>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</si>
  <si>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</si>
  <si>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</si>
  <si>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</si>
  <si>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</si>
  <si>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</si>
  <si>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</si>
  <si>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</si>
  <si>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</si>
  <si>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</si>
  <si>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</si>
  <si>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</si>
  <si>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</si>
  <si>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</si>
  <si>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</si>
  <si>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</si>
  <si>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</si>
  <si>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</si>
  <si>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</si>
  <si>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</si>
  <si>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</si>
  <si>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</si>
  <si>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</si>
  <si>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</si>
  <si>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</si>
  <si>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</si>
  <si>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</si>
  <si>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</si>
  <si>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</si>
  <si>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</si>
  <si>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</si>
  <si>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</si>
  <si>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</si>
  <si>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</si>
  <si>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</si>
  <si>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</si>
  <si>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</si>
  <si>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</si>
  <si>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</si>
  <si>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</si>
  <si>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</si>
  <si>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</si>
  <si>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</si>
  <si>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</si>
  <si>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</si>
  <si>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</si>
  <si>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</si>
  <si>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</si>
  <si>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</si>
  <si>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</si>
  <si>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</si>
  <si>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</si>
  <si>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</si>
  <si>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</si>
  <si>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</si>
  <si>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</si>
  <si>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</si>
  <si>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</si>
  <si>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</si>
  <si>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</si>
  <si>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</si>
  <si>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</si>
  <si>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</si>
  <si>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</si>
  <si>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</si>
  <si>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</si>
  <si>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</si>
  <si>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</si>
  <si>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</si>
  <si>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</si>
  <si>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</si>
  <si>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</si>
  <si>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</si>
  <si>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</si>
  <si>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</si>
  <si>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</si>
  <si>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</si>
  <si>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</si>
  <si>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</si>
  <si>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</si>
  <si>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</si>
  <si>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</si>
  <si>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</si>
  <si>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</si>
  <si>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</si>
  <si>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</si>
  <si>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</si>
  <si>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</si>
  <si>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</si>
  <si>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</si>
  <si>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</si>
  <si>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</si>
  <si>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</si>
  <si>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</si>
  <si>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</si>
  <si>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</si>
  <si>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</si>
  <si>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</si>
  <si>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</si>
  <si>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</si>
  <si>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</si>
  <si>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</si>
  <si>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</si>
  <si>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</si>
  <si>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</si>
  <si>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</si>
  <si>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</si>
  <si>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</si>
  <si>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</si>
  <si>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</si>
  <si>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</si>
  <si>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</si>
  <si>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</si>
  <si>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</si>
  <si>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</si>
  <si>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</si>
  <si>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</si>
  <si>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</si>
  <si>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</si>
  <si>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</si>
  <si>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</si>
  <si>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</si>
  <si>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</si>
  <si>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</si>
  <si>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</si>
  <si>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</si>
  <si>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</si>
  <si>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</si>
  <si>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</si>
  <si>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</si>
  <si>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</si>
  <si>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</si>
  <si>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</si>
  <si>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</si>
  <si>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</si>
  <si>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</si>
  <si>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</si>
  <si>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</si>
  <si>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</si>
  <si>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</si>
  <si>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</si>
  <si>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</si>
  <si>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</si>
  <si>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</si>
  <si>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</si>
  <si>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</si>
  <si>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</si>
  <si>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</si>
  <si>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</si>
  <si>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</si>
  <si>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</si>
  <si>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</si>
  <si>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</si>
  <si>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</si>
  <si>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</si>
  <si>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</si>
  <si>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</si>
  <si>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</si>
  <si>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</si>
  <si>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</si>
  <si>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</si>
  <si>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</si>
  <si>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</si>
  <si>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</si>
  <si>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</si>
  <si>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</si>
  <si>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</si>
  <si>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</si>
  <si>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</si>
  <si>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</si>
  <si>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</si>
  <si>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</si>
  <si>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</si>
  <si>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</si>
  <si>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</si>
  <si>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</si>
  <si>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</si>
  <si>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</si>
  <si>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</si>
  <si>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</si>
  <si>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</si>
  <si>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</si>
  <si>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</si>
  <si>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</si>
  <si>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</si>
  <si>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</si>
  <si>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</si>
  <si>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</si>
  <si>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</si>
  <si>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</si>
  <si>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</si>
  <si>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</si>
  <si>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</si>
  <si>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</si>
  <si>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</si>
  <si>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</si>
  <si>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</si>
  <si>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</si>
  <si>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</si>
  <si>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</si>
  <si>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</si>
  <si>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</si>
  <si>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</si>
  <si>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</si>
  <si>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</si>
  <si>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</si>
  <si>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</si>
  <si>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</si>
  <si>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</si>
  <si>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</si>
  <si>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</si>
  <si>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</si>
  <si>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</si>
  <si>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</si>
  <si>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</si>
  <si>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</si>
  <si>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</si>
  <si>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</si>
  <si>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</si>
  <si>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</si>
  <si>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</si>
  <si>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</si>
  <si>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</si>
  <si>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</si>
  <si>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</si>
  <si>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</si>
  <si>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</si>
  <si>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</si>
  <si>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</si>
  <si>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</si>
  <si>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</si>
  <si>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</si>
  <si>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</si>
  <si>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</si>
  <si>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</si>
  <si>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</si>
  <si>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</si>
  <si>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</si>
  <si>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</si>
  <si>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</si>
  <si>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</si>
  <si>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</si>
  <si>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</si>
  <si>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</si>
  <si>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</si>
  <si>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</si>
  <si>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</si>
  <si>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</si>
  <si>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</si>
  <si>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</si>
  <si>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</si>
  <si>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</si>
  <si>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</si>
  <si>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</si>
  <si>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</si>
  <si>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</si>
  <si>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</si>
  <si>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</si>
  <si>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</si>
  <si>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</si>
  <si>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</si>
  <si>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</si>
  <si>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</si>
  <si>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</si>
  <si>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</si>
  <si>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</si>
  <si>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</si>
  <si>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</si>
  <si>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</si>
  <si>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</si>
  <si>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</si>
  <si>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</si>
  <si>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</si>
  <si>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</si>
  <si>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</si>
  <si>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</si>
  <si>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</si>
  <si>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</si>
  <si>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</si>
  <si>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</si>
  <si>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</si>
  <si>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</si>
  <si>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</si>
  <si>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</si>
  <si>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</si>
  <si>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</si>
  <si>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</si>
  <si>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</si>
  <si>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</si>
  <si>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</si>
  <si>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</si>
  <si>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</si>
  <si>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</si>
  <si>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</si>
  <si>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</si>
  <si>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</si>
  <si>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</si>
  <si>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</si>
  <si>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</si>
  <si>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</si>
  <si>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</si>
  <si>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</si>
  <si>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</si>
  <si>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</si>
  <si>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</si>
  <si>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</si>
  <si>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</si>
  <si>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</si>
  <si>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</si>
  <si>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</si>
  <si>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</si>
  <si>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</si>
  <si>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</si>
  <si>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</si>
  <si>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</si>
  <si>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</si>
  <si>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</si>
  <si>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</si>
  <si>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</si>
  <si>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</si>
  <si>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</si>
  <si>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</si>
  <si>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</si>
  <si>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</si>
  <si>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</si>
  <si>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</si>
  <si>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</si>
  <si>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</si>
  <si>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</si>
  <si>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</si>
  <si>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</si>
  <si>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</si>
  <si>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</si>
  <si>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</si>
  <si>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</si>
  <si>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</si>
  <si>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</si>
  <si>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</si>
  <si>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</si>
  <si>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</si>
  <si>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</si>
  <si>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</si>
  <si>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</si>
  <si>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</si>
  <si>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</si>
  <si>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</si>
  <si>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</si>
  <si>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</si>
  <si>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</si>
  <si>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</si>
  <si>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</si>
  <si>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</si>
  <si>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</si>
  <si>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</si>
  <si>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</si>
  <si>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</si>
  <si>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</si>
  <si>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</si>
  <si>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</si>
  <si>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</si>
  <si>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</si>
  <si>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</si>
  <si>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</si>
  <si>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</si>
  <si>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</si>
  <si>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</si>
  <si>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</si>
  <si>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</si>
  <si>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</si>
  <si>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</si>
  <si>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</si>
  <si>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</si>
  <si>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</si>
  <si>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</si>
  <si>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</si>
  <si>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</si>
  <si>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</si>
  <si>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</si>
  <si>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</si>
  <si>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</si>
  <si>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</si>
  <si>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</si>
  <si>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</si>
  <si>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</si>
  <si>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</si>
  <si>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</si>
  <si>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</si>
  <si>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</si>
  <si>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</si>
  <si>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</si>
  <si>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</si>
  <si>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</si>
  <si>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</si>
  <si>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</si>
  <si>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</si>
  <si>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</si>
  <si>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</si>
  <si>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</si>
  <si>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</si>
  <si>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</si>
  <si>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</si>
  <si>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</si>
  <si>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</si>
  <si>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</si>
  <si>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</si>
  <si>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</si>
  <si>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</si>
  <si>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</si>
  <si>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</si>
  <si>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</si>
  <si>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</si>
  <si>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</si>
  <si>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</si>
  <si>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</si>
  <si>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</si>
  <si>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</si>
  <si>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</si>
  <si>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</si>
  <si>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</si>
  <si>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</si>
  <si>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</si>
  <si>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</si>
  <si>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</si>
  <si>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</si>
  <si>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</si>
  <si>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</si>
  <si>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</si>
  <si>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</si>
  <si>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</si>
  <si>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</si>
  <si>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</si>
  <si>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</si>
  <si>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</si>
  <si>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</si>
  <si>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</si>
  <si>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</si>
  <si>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</si>
  <si>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</si>
  <si>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</si>
  <si>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</si>
  <si>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</si>
  <si>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</si>
  <si>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</si>
  <si>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</si>
  <si>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</si>
  <si>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</si>
  <si>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</si>
  <si>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</si>
  <si>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</si>
  <si>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</si>
  <si>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</si>
  <si>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</si>
  <si>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</si>
  <si>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</si>
  <si>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</si>
  <si>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</si>
  <si>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</si>
  <si>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</si>
  <si>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</si>
  <si>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</si>
  <si>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</si>
  <si>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</si>
  <si>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</si>
  <si>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</si>
  <si>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</si>
  <si>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</si>
  <si>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</si>
  <si>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</si>
  <si>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</si>
  <si>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</si>
  <si>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</si>
  <si>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</si>
  <si>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</si>
  <si>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</si>
  <si>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</si>
  <si>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</si>
  <si>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</si>
  <si>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</si>
  <si>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</si>
  <si>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</si>
  <si>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</si>
  <si>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</si>
  <si>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</si>
  <si>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</si>
  <si>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</si>
  <si>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</si>
  <si>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</si>
  <si>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</si>
  <si>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</si>
  <si>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</si>
  <si>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</si>
  <si>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</si>
  <si>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</si>
  <si>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</si>
  <si>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</si>
  <si>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</si>
  <si>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</si>
  <si>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</si>
  <si>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</si>
  <si>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</si>
  <si>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</si>
  <si>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</si>
  <si>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</si>
  <si>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</si>
  <si>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</si>
  <si>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</si>
  <si>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</si>
  <si>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</si>
  <si>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</si>
  <si>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</si>
  <si>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</si>
  <si>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</si>
  <si>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</si>
  <si>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</si>
  <si>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</si>
  <si>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</si>
  <si>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</si>
  <si>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</si>
  <si>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</si>
  <si>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</si>
  <si>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</si>
  <si>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</si>
  <si>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</si>
  <si>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</si>
  <si>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</si>
  <si>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</si>
  <si>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</si>
  <si>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</si>
  <si>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</si>
  <si>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</si>
  <si>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</si>
  <si>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</si>
  <si>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</si>
  <si>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</si>
  <si>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</si>
  <si>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</si>
  <si>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</si>
  <si>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</si>
  <si>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</si>
  <si>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</si>
  <si>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</si>
  <si>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</si>
  <si>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</si>
  <si>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</si>
  <si>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</si>
  <si>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</si>
  <si>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</si>
  <si>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</si>
  <si>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</si>
  <si>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</si>
  <si>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</si>
  <si>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</si>
  <si>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</si>
  <si>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</si>
  <si>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</si>
  <si>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</si>
  <si>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</si>
  <si>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</si>
  <si>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</si>
  <si>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</si>
  <si>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</si>
  <si>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</si>
  <si>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</si>
  <si>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</si>
  <si>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</si>
  <si>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</si>
  <si>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</si>
  <si>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</si>
  <si>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</si>
  <si>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</si>
  <si>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</si>
  <si>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</si>
  <si>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</si>
  <si>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</si>
  <si>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</si>
  <si>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</si>
  <si>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</si>
  <si>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</si>
  <si>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</si>
  <si>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</si>
  <si>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</si>
  <si>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</si>
  <si>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</si>
  <si>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</si>
  <si>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</si>
  <si>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</si>
  <si>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</si>
  <si>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</si>
  <si>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</si>
  <si>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</si>
  <si>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</si>
  <si>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</si>
  <si>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</si>
  <si>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</si>
  <si>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</si>
  <si>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</si>
  <si>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</si>
  <si>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</si>
  <si>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</si>
  <si>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</si>
  <si>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</si>
  <si>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</si>
  <si>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</si>
  <si>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</si>
  <si>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</si>
  <si>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</si>
  <si>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</si>
  <si>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</si>
  <si>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</si>
  <si>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</si>
  <si>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</si>
  <si>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</si>
  <si>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</si>
  <si>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</si>
  <si>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</si>
  <si>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</si>
  <si>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</si>
  <si>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</si>
  <si>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</si>
  <si>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</si>
  <si>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</si>
  <si>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</si>
  <si>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</si>
  <si>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</si>
  <si>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</si>
  <si>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</si>
  <si>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</si>
  <si>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</si>
  <si>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</si>
  <si>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</si>
  <si>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</si>
  <si>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</si>
  <si>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</si>
  <si>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</si>
  <si>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</si>
  <si>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</si>
  <si>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</si>
  <si>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</si>
  <si>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</si>
  <si>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</si>
  <si>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</si>
  <si>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</si>
  <si>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</si>
  <si>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</si>
  <si>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</si>
  <si>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</si>
  <si>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</si>
  <si>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</si>
  <si>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</si>
  <si>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</si>
  <si>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</si>
  <si>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</si>
  <si>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</si>
  <si>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</si>
  <si>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</si>
  <si>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</si>
  <si>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</si>
  <si>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</si>
  <si>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</si>
  <si>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</si>
  <si>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</si>
  <si>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</si>
  <si>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</si>
  <si>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</si>
  <si>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</si>
  <si>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</si>
  <si>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</si>
  <si>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</si>
  <si>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</si>
  <si>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</si>
  <si>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</si>
  <si>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</si>
  <si>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</si>
  <si>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</si>
  <si>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</si>
  <si>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</si>
  <si>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</si>
  <si>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</si>
  <si>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</si>
  <si>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</si>
  <si>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</si>
  <si>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</si>
  <si>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</si>
  <si>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</si>
  <si>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</si>
  <si>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</si>
  <si>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</si>
  <si>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</si>
  <si>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</si>
  <si>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</si>
  <si>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</si>
  <si>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</si>
  <si>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</si>
  <si>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</si>
  <si>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</si>
  <si>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</si>
  <si>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</si>
  <si>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</si>
  <si>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</si>
  <si>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</si>
  <si>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</si>
  <si>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</si>
  <si>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</si>
  <si>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</si>
  <si>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</si>
  <si>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</si>
  <si>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</si>
  <si>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</si>
  <si>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</si>
  <si>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</si>
  <si>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</si>
  <si>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</si>
  <si>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</si>
  <si>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</si>
  <si>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</si>
  <si>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</si>
  <si>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</si>
  <si>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</si>
  <si>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</si>
  <si>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</si>
  <si>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</si>
  <si>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</si>
  <si>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</si>
  <si>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</si>
  <si>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</si>
  <si>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</si>
  <si>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</si>
  <si>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</si>
  <si>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</si>
  <si>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</si>
  <si>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</si>
  <si>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</si>
  <si>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</si>
  <si>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</si>
  <si>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</si>
  <si>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</si>
  <si>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</si>
  <si>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</si>
  <si>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</si>
  <si>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</si>
  <si>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</si>
  <si>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</si>
  <si>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</si>
  <si>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</si>
  <si>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</si>
  <si>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</si>
  <si>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</si>
  <si>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</si>
  <si>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</si>
  <si>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</si>
  <si>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</si>
  <si>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</si>
  <si>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</si>
  <si>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</si>
  <si>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</si>
  <si>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</si>
  <si>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</si>
  <si>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</si>
  <si>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</si>
  <si>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</si>
  <si>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</si>
  <si>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</si>
  <si>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</si>
  <si>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</si>
  <si>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</si>
  <si>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</si>
  <si>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</si>
  <si>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</si>
  <si>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</si>
  <si>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</si>
  <si>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</si>
  <si>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</si>
  <si>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</si>
  <si>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</si>
  <si>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</si>
  <si>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</si>
  <si>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</si>
  <si>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</si>
  <si>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</si>
  <si>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</si>
  <si>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</si>
  <si>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</si>
  <si>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</si>
  <si>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</si>
  <si>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</si>
  <si>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</si>
  <si>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</si>
  <si>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</si>
  <si>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</si>
  <si>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</si>
  <si>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</si>
  <si>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</si>
  <si>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</si>
  <si>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</si>
  <si>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</si>
  <si>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</si>
  <si>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</si>
  <si>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</si>
  <si>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</si>
  <si>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</si>
  <si>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</si>
  <si>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</si>
  <si>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</si>
  <si>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</si>
  <si>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</si>
  <si>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</si>
  <si>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</si>
  <si>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</si>
  <si>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</si>
  <si>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</si>
  <si>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</si>
  <si>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</si>
  <si>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</si>
  <si>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</si>
  <si>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</si>
  <si>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</si>
  <si>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</si>
  <si>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</si>
  <si>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</si>
  <si>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</si>
  <si>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</si>
  <si>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</si>
  <si>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</si>
  <si>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</si>
  <si>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</si>
  <si>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</si>
  <si>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</si>
  <si>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</si>
  <si>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</si>
  <si>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</si>
  <si>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</si>
  <si>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</si>
  <si>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</si>
  <si>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</si>
  <si>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</si>
  <si>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</si>
  <si>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</si>
  <si>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</si>
  <si>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</si>
  <si>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</si>
  <si>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</si>
  <si>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</si>
  <si>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</si>
  <si>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</si>
  <si>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</si>
  <si>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</si>
  <si>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</si>
  <si>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</si>
  <si>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</si>
  <si>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</si>
  <si>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</si>
  <si>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</si>
  <si>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</si>
  <si>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</si>
  <si>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</si>
  <si>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</si>
  <si>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</si>
  <si>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</si>
  <si>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</si>
  <si>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</si>
  <si>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</si>
  <si>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</si>
  <si>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</si>
  <si>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</si>
  <si>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</si>
  <si>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</si>
  <si>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</si>
  <si>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</si>
  <si>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</si>
  <si>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</si>
  <si>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</si>
  <si>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</si>
  <si>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</si>
  <si>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</si>
  <si>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</si>
  <si>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</si>
  <si>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</si>
  <si>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</si>
  <si>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</si>
  <si>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</si>
  <si>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</si>
  <si>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</si>
  <si>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</si>
  <si>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</si>
  <si>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</si>
  <si>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</si>
  <si>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</si>
  <si>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</si>
  <si>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</si>
  <si>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</si>
  <si>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</si>
  <si>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</si>
  <si>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</si>
  <si>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</si>
  <si>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</si>
  <si>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</si>
  <si>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</si>
  <si>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</si>
  <si>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</si>
  <si>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</si>
  <si>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</si>
  <si>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</si>
  <si>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</si>
  <si>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</si>
  <si>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</si>
  <si>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</si>
  <si>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</si>
  <si>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</si>
  <si>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</si>
  <si>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</si>
  <si>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</si>
  <si>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</si>
  <si>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</si>
  <si>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</si>
  <si>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</si>
  <si>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</si>
  <si>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</si>
  <si>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</si>
  <si>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</si>
  <si>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</si>
  <si>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</si>
  <si>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</si>
  <si>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</si>
  <si>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</si>
  <si>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</si>
  <si>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</si>
  <si>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</si>
  <si>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</si>
  <si>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</si>
  <si>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</si>
  <si>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</si>
  <si>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</si>
  <si>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</si>
  <si>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</si>
  <si>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</si>
  <si>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</si>
  <si>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</si>
  <si>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</si>
  <si>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</si>
  <si>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</si>
  <si>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</si>
  <si>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</si>
  <si>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</si>
  <si>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</si>
  <si>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</si>
  <si>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</si>
  <si>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</si>
  <si>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</si>
  <si>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</si>
  <si>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</si>
  <si>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</si>
  <si>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</si>
  <si>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</si>
  <si>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</si>
  <si>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</si>
  <si>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</si>
  <si>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</si>
  <si>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</si>
  <si>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</si>
  <si>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</si>
  <si>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</si>
  <si>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</si>
  <si>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</si>
  <si>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</si>
  <si>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</si>
  <si>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</si>
  <si>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</si>
  <si>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</si>
  <si>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</si>
  <si>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</si>
  <si>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</si>
  <si>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</si>
  <si>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</si>
  <si>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</si>
  <si>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</si>
  <si>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</si>
  <si>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</si>
  <si>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</si>
  <si>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</si>
  <si>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</si>
  <si>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</si>
  <si>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</si>
  <si>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</si>
  <si>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</si>
  <si>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</si>
  <si>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</si>
  <si>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</si>
  <si>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</si>
  <si>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</si>
  <si>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</si>
  <si>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</si>
  <si>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</si>
  <si>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</si>
  <si>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</si>
  <si>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</si>
  <si>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</si>
  <si>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</si>
  <si>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</si>
  <si>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</si>
  <si>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</si>
  <si>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</si>
  <si>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</si>
  <si>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</si>
  <si>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</si>
  <si>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</si>
  <si>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</si>
  <si>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</si>
  <si>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</si>
  <si>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</si>
  <si>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</si>
  <si>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</si>
  <si>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</si>
  <si>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</si>
  <si>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</si>
  <si>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</si>
  <si>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</si>
  <si>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</si>
  <si>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</si>
  <si>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</si>
  <si>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</si>
  <si>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</si>
  <si>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</si>
  <si>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</si>
  <si>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</si>
  <si>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</si>
  <si>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</si>
  <si>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</si>
  <si>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</si>
  <si>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</si>
  <si>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</si>
  <si>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</si>
  <si>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</si>
  <si>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</si>
  <si>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</si>
  <si>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</si>
  <si>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</si>
  <si>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</si>
  <si>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</si>
  <si>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</si>
  <si>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</si>
  <si>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</si>
  <si>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</si>
  <si>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</si>
  <si>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</si>
  <si>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</si>
  <si>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</si>
  <si>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</si>
  <si>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</si>
  <si>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</si>
  <si>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</si>
  <si>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</si>
  <si>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</si>
  <si>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</si>
  <si>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</si>
  <si>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</si>
  <si>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</si>
  <si>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</si>
  <si>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</si>
  <si>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</si>
  <si>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</si>
  <si>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</si>
  <si>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</si>
  <si>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</si>
  <si>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</si>
  <si>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</si>
  <si>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</si>
  <si>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</si>
  <si>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</si>
  <si>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</si>
  <si>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</si>
  <si>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</si>
  <si>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</si>
  <si>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</si>
  <si>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</si>
  <si>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</si>
  <si>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</si>
  <si>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</si>
  <si>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</si>
  <si>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</si>
  <si>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</si>
  <si>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</si>
  <si>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</si>
  <si>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</si>
  <si>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</si>
  <si>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</si>
  <si>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</si>
  <si>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</si>
  <si>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</si>
  <si>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</si>
  <si>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</si>
  <si>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</si>
  <si>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</si>
  <si>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</si>
  <si>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</si>
  <si>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</si>
  <si>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</si>
  <si>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</si>
  <si>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</si>
  <si>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</si>
  <si>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</si>
  <si>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</si>
  <si>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</si>
  <si>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</si>
  <si>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</si>
  <si>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</si>
  <si>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</si>
  <si>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</si>
  <si>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</si>
  <si>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</si>
  <si>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</si>
  <si>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</si>
  <si>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</si>
  <si>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</si>
  <si>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</si>
  <si>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</si>
  <si>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</si>
  <si>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</si>
  <si>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</si>
  <si>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</si>
  <si>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</si>
  <si>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</si>
  <si>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</si>
  <si>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</si>
  <si>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</si>
  <si>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</si>
  <si>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</si>
  <si>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</si>
  <si>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</si>
  <si>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</si>
  <si>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</si>
  <si>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</si>
  <si>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</si>
  <si>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</si>
  <si>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</si>
  <si>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</si>
  <si>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</si>
  <si>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</si>
  <si>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</si>
  <si>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</si>
  <si>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</si>
  <si>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</si>
  <si>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</si>
  <si>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</si>
  <si>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</si>
  <si>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</si>
  <si>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</si>
  <si>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</si>
  <si>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</si>
  <si>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</si>
  <si>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</si>
  <si>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</si>
  <si>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</si>
  <si>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</si>
  <si>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</si>
  <si>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</si>
  <si>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</si>
  <si>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</si>
  <si>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</si>
  <si>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</si>
  <si>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</si>
  <si>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</si>
  <si>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</si>
  <si>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</si>
  <si>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</si>
  <si>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</si>
  <si>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</si>
  <si>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</si>
  <si>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</si>
  <si>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</si>
  <si>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</si>
  <si>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</si>
  <si>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</si>
  <si>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</si>
  <si>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</si>
  <si>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</si>
  <si>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</si>
  <si>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</si>
  <si>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</si>
  <si>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</si>
  <si>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</si>
  <si>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</si>
  <si>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</si>
  <si>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</si>
  <si>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</si>
  <si>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</si>
  <si>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</si>
  <si>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</si>
  <si>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</si>
  <si>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</si>
  <si>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</si>
  <si>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</si>
  <si>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</si>
  <si>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</si>
  <si>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</si>
  <si>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</si>
  <si>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</si>
  <si>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</si>
  <si>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</si>
  <si>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</si>
  <si>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</si>
  <si>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</si>
  <si>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</si>
  <si>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</si>
  <si>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</si>
  <si>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</si>
  <si>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</si>
  <si>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</si>
  <si>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</si>
  <si>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</si>
  <si>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</si>
  <si>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</si>
  <si>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</si>
  <si>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</si>
  <si>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</si>
  <si>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</si>
  <si>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</si>
  <si>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</si>
  <si>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</si>
  <si>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</si>
  <si>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</si>
  <si>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</si>
  <si>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</si>
  <si>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</si>
  <si>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</si>
  <si>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</si>
  <si>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</si>
  <si>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</si>
  <si>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</si>
  <si>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</si>
  <si>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</si>
  <si>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</si>
  <si>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</si>
  <si>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</si>
  <si>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</si>
  <si>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</si>
  <si>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</si>
  <si>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</si>
  <si>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</si>
  <si>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</si>
  <si>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</si>
  <si>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</si>
  <si>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</si>
  <si>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</si>
  <si>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</si>
  <si>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</si>
  <si>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</si>
  <si>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</si>
  <si>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</si>
  <si>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</si>
  <si>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</si>
  <si>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</si>
  <si>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</si>
  <si>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</si>
  <si>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</si>
  <si>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</si>
  <si>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</si>
  <si>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</si>
  <si>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</si>
  <si>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</si>
  <si>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</si>
  <si>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</si>
  <si>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</si>
  <si>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</si>
  <si>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</si>
  <si>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</si>
  <si>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</si>
  <si>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</si>
  <si>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</si>
  <si>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</si>
  <si>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</si>
  <si>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</si>
  <si>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</si>
  <si>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</si>
  <si>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</si>
  <si>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</si>
  <si>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</si>
  <si>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</si>
  <si>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</si>
  <si>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</si>
  <si>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</si>
  <si>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</si>
  <si>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</si>
  <si>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</si>
  <si>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</si>
  <si>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</si>
  <si>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</si>
  <si>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</si>
  <si>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</si>
  <si>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</si>
  <si>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</si>
  <si>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</si>
  <si>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</si>
  <si>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</si>
  <si>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</si>
  <si>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</si>
  <si>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</si>
  <si>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</si>
  <si>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</si>
  <si>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</si>
  <si>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</si>
  <si>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</si>
  <si>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</si>
  <si>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</si>
  <si>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</si>
  <si>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</si>
  <si>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</si>
  <si>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</si>
  <si>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</si>
  <si>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</si>
  <si>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</si>
  <si>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</si>
  <si>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</si>
  <si>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</si>
  <si>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</si>
  <si>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</si>
  <si>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</si>
  <si>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</si>
  <si>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</si>
  <si>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</si>
  <si>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</si>
  <si>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</si>
  <si>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</si>
  <si>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</si>
  <si>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</si>
  <si>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</si>
  <si>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</si>
  <si>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</si>
  <si>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</si>
  <si>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</si>
  <si>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</si>
  <si>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</si>
  <si>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</si>
  <si>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</si>
  <si>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</si>
  <si>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</si>
  <si>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</si>
  <si>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</si>
  <si>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</si>
  <si>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</si>
  <si>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</si>
  <si>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</si>
  <si>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</si>
  <si>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</si>
  <si>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</si>
  <si>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</si>
  <si>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</si>
  <si>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</si>
  <si>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</si>
  <si>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</si>
  <si>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</si>
  <si>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</si>
  <si>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</si>
  <si>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</si>
  <si>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</si>
  <si>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</si>
  <si>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</si>
  <si>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</si>
  <si>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</si>
  <si>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</si>
  <si>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</si>
  <si>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</si>
  <si>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</si>
  <si>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</si>
  <si>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</si>
  <si>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</si>
  <si>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</si>
  <si>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</si>
  <si>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</si>
  <si>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</si>
  <si>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</si>
  <si>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</si>
  <si>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</si>
  <si>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</si>
  <si>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</si>
  <si>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</si>
  <si>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</si>
  <si>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</si>
  <si>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</si>
  <si>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</si>
  <si>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</si>
  <si>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</si>
  <si>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</si>
  <si>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</si>
  <si>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</si>
  <si>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</si>
  <si>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</si>
  <si>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</si>
  <si>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</si>
  <si>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</si>
  <si>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</si>
  <si>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</si>
  <si>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</si>
  <si>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</si>
  <si>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</si>
  <si>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</si>
  <si>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</si>
  <si>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</si>
  <si>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</si>
  <si>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</si>
  <si>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</si>
  <si>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</si>
  <si>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</si>
  <si>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</si>
  <si>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</si>
  <si>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</si>
  <si>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</si>
  <si>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</si>
  <si>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</si>
  <si>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</si>
  <si>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</si>
  <si>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</si>
  <si>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</si>
  <si>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</si>
  <si>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</si>
  <si>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</si>
  <si>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</si>
  <si>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</si>
  <si>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</si>
  <si>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</si>
  <si>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</si>
  <si>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</si>
  <si>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</si>
  <si>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</si>
  <si>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</si>
  <si>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</si>
  <si>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</si>
  <si>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</si>
  <si>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</si>
  <si>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</si>
  <si>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</si>
  <si>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</si>
  <si>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</si>
  <si>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</si>
  <si>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</si>
  <si>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</si>
  <si>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</si>
  <si>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</si>
  <si>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</si>
  <si>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</si>
  <si>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</si>
  <si>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</si>
  <si>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</si>
  <si>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</si>
  <si>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</si>
  <si>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</si>
  <si>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</si>
  <si>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</si>
  <si>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</si>
  <si>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</si>
  <si>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</si>
  <si>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</si>
  <si>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</si>
  <si>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</si>
  <si>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</si>
  <si>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</si>
  <si>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</si>
  <si>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</si>
  <si>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</si>
  <si>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</si>
  <si>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</si>
  <si>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</si>
  <si>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</si>
  <si>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</si>
  <si>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</si>
  <si>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</si>
  <si>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</si>
  <si>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</si>
  <si>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</si>
  <si>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</si>
  <si>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</si>
  <si>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</si>
  <si>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</si>
  <si>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</si>
  <si>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</si>
  <si>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</si>
  <si>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</si>
  <si>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</si>
  <si>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</si>
  <si>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</si>
  <si>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</si>
  <si>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</si>
  <si>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</si>
  <si>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</si>
  <si>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</si>
  <si>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</si>
  <si>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</si>
  <si>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</si>
  <si>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</si>
  <si>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</si>
  <si>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</si>
  <si>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</si>
  <si>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</si>
  <si>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</si>
  <si>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</si>
  <si>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</si>
  <si>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</si>
  <si>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</si>
  <si>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</si>
  <si>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</si>
  <si>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</si>
  <si>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</si>
  <si>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</si>
  <si>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</si>
  <si>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</si>
  <si>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</si>
  <si>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</si>
  <si>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</si>
  <si>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</si>
  <si>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</si>
  <si>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</si>
  <si>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</si>
  <si>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</si>
  <si>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</si>
  <si>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</si>
  <si>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</si>
  <si>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</si>
  <si>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</si>
  <si>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</si>
  <si>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</si>
  <si>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</si>
  <si>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</si>
  <si>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</si>
  <si>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</si>
  <si>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</si>
  <si>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</si>
  <si>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</si>
  <si>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</si>
  <si>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</si>
  <si>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</si>
  <si>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</si>
  <si>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</si>
  <si>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</si>
  <si>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</si>
  <si>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</si>
  <si>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</si>
  <si>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</si>
  <si>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</si>
  <si>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</si>
  <si>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</si>
  <si>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</si>
  <si>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</si>
  <si>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</si>
  <si>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</si>
  <si>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</si>
  <si>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</si>
  <si>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</si>
  <si>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</si>
  <si>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</si>
  <si>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</si>
  <si>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</si>
  <si>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</si>
  <si>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</si>
  <si>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</si>
  <si>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</si>
  <si>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</si>
  <si>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</si>
  <si>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</si>
  <si>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</si>
  <si>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</si>
  <si>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</si>
  <si>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</si>
  <si>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</si>
  <si>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</si>
  <si>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</si>
  <si>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</si>
  <si>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</si>
  <si>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</si>
  <si>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</si>
  <si>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</si>
  <si>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</si>
  <si>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</si>
  <si>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</si>
  <si>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</si>
  <si>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</si>
  <si>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</si>
  <si>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</si>
  <si>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</si>
  <si>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</si>
  <si>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</si>
  <si>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</si>
  <si>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</si>
  <si>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</si>
  <si>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</si>
  <si>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</si>
  <si>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</si>
  <si>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</si>
  <si>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</si>
  <si>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</si>
  <si>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</si>
  <si>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</si>
  <si>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</si>
  <si>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</si>
  <si>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</si>
  <si>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</si>
  <si>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</si>
  <si>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</si>
  <si>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</si>
  <si>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</si>
  <si>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</si>
  <si>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</si>
  <si>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</si>
  <si>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</si>
  <si>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</si>
  <si>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</si>
  <si>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</si>
  <si>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</si>
  <si>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</si>
  <si>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</si>
  <si>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</si>
  <si>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</si>
  <si>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</si>
  <si>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</si>
  <si>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</si>
  <si>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</si>
  <si>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</si>
  <si>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</si>
  <si>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</si>
  <si>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</si>
  <si>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</si>
  <si>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</si>
  <si>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</si>
  <si>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</si>
  <si>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</si>
  <si>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</si>
  <si>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</si>
  <si>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</si>
  <si>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</si>
  <si>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</si>
  <si>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</si>
  <si>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</si>
  <si>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</si>
  <si>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</si>
  <si>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</si>
  <si>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</si>
  <si>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</si>
  <si>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</si>
  <si>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</si>
  <si>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</si>
  <si>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</si>
  <si>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</si>
  <si>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</si>
  <si>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</si>
  <si>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</si>
  <si>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</si>
  <si>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</si>
  <si>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</si>
  <si>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</si>
  <si>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</si>
  <si>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</si>
  <si>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</si>
  <si>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</si>
  <si>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</si>
  <si>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</si>
  <si>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</si>
  <si>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</si>
  <si>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</si>
  <si>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</si>
  <si>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</si>
  <si>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</si>
  <si>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</si>
  <si>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</si>
  <si>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</si>
  <si>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</si>
  <si>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</si>
  <si>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</si>
  <si>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</si>
  <si>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</si>
  <si>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</si>
  <si>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</si>
  <si>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</si>
  <si>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</si>
  <si>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</si>
  <si>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</si>
  <si>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</si>
  <si>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</si>
  <si>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</si>
  <si>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</si>
  <si>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</si>
  <si>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</si>
  <si>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</si>
  <si>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</si>
  <si>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</si>
  <si>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</si>
  <si>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</si>
  <si>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</si>
  <si>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</si>
  <si>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</si>
  <si>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</si>
  <si>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</si>
  <si>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</si>
  <si>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</si>
  <si>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</si>
  <si>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</si>
  <si>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</si>
  <si>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</si>
  <si>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</si>
  <si>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</si>
  <si>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</si>
  <si>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</si>
  <si>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</si>
  <si>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</si>
  <si>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</si>
  <si>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</si>
  <si>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</si>
  <si>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</si>
  <si>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</si>
  <si>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</si>
  <si>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</si>
  <si>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</si>
  <si>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</si>
  <si>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</si>
  <si>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</si>
  <si>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</si>
  <si>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</si>
  <si>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</si>
  <si>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</si>
  <si>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</si>
  <si>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</si>
  <si>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</si>
  <si>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</si>
  <si>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</si>
  <si>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</si>
  <si>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</si>
  <si>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</si>
  <si>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</si>
  <si>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</si>
  <si>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</si>
  <si>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</si>
  <si>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</si>
  <si>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</si>
  <si>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</si>
  <si>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</si>
  <si>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</si>
  <si>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</si>
  <si>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</si>
  <si>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</si>
  <si>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</si>
  <si>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</si>
  <si>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</si>
  <si>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</si>
  <si>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</si>
  <si>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</si>
  <si>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</si>
  <si>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</si>
  <si>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</si>
  <si>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</si>
  <si>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</si>
  <si>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</si>
  <si>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</si>
  <si>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</si>
  <si>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</si>
  <si>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</si>
  <si>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</si>
  <si>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</si>
  <si>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</si>
  <si>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</si>
  <si>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</si>
  <si>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</si>
  <si>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</si>
  <si>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</si>
  <si>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</si>
  <si>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</si>
  <si>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</si>
  <si>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</si>
  <si>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</si>
  <si>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</si>
  <si>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</si>
  <si>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</si>
  <si>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</si>
  <si>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</si>
  <si>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</si>
  <si>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</si>
  <si>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</si>
  <si>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</si>
  <si>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</si>
  <si>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</si>
  <si>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</si>
  <si>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</si>
  <si>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</si>
  <si>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</si>
  <si>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</si>
  <si>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</si>
  <si>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</si>
  <si>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</si>
  <si>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</si>
  <si>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</si>
  <si>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</si>
  <si>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</si>
  <si>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</si>
  <si>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</si>
  <si>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</si>
  <si>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</si>
  <si>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</si>
  <si>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</si>
  <si>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</si>
  <si>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</si>
  <si>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</si>
  <si>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</si>
  <si>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</si>
  <si>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</si>
  <si>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</si>
  <si>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</si>
  <si>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</si>
  <si>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</si>
  <si>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</si>
  <si>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</si>
  <si>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</si>
  <si>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</si>
  <si>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</si>
  <si>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</si>
  <si>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</si>
  <si>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</si>
  <si>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</si>
  <si>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</si>
  <si>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</si>
  <si>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</si>
  <si>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</si>
  <si>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</si>
  <si>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</si>
  <si>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</si>
  <si>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</si>
  <si>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</si>
  <si>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</si>
  <si>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</si>
  <si>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</si>
  <si>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</si>
  <si>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</si>
  <si>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</si>
  <si>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</si>
  <si>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</si>
  <si>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</si>
  <si>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</si>
  <si>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</si>
  <si>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</si>
  <si>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</si>
  <si>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</si>
  <si>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</si>
  <si>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</si>
  <si>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</si>
  <si>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</si>
  <si>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</si>
  <si>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</si>
  <si>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</si>
  <si>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</si>
  <si>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</si>
  <si>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</si>
  <si>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</si>
  <si>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</si>
  <si>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</si>
  <si>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</si>
  <si>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</si>
  <si>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</si>
  <si>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</si>
  <si>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</si>
  <si>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</si>
  <si>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</si>
  <si>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</si>
  <si>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</si>
  <si>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</si>
  <si>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</si>
  <si>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</si>
  <si>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</si>
  <si>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</si>
  <si>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</si>
  <si>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</si>
  <si>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</si>
  <si>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</si>
  <si>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</si>
  <si>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</si>
  <si>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</si>
  <si>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</si>
  <si>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</si>
  <si>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</si>
  <si>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</si>
  <si>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</si>
  <si>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</si>
  <si>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</si>
  <si>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</si>
  <si>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</si>
  <si>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</si>
  <si>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</si>
  <si>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</si>
  <si>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</si>
  <si>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</si>
  <si>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</si>
  <si>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</si>
  <si>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</si>
  <si>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</si>
  <si>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</si>
  <si>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</si>
  <si>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</si>
  <si>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</si>
  <si>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</si>
  <si>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</si>
  <si>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</si>
  <si>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</si>
  <si>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</si>
  <si>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</si>
  <si>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</si>
  <si>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</si>
  <si>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</si>
  <si>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</si>
  <si>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</si>
  <si>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</si>
  <si>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</si>
  <si>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</si>
  <si>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</si>
  <si>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</si>
  <si>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</si>
  <si>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</si>
  <si>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</si>
  <si>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</si>
  <si>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</si>
  <si>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</si>
  <si>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</si>
  <si>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</si>
  <si>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</si>
  <si>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</si>
  <si>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</si>
  <si>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</si>
  <si>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</si>
  <si>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</si>
  <si>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</si>
  <si>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</si>
  <si>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</si>
  <si>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</si>
  <si>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</si>
  <si>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</si>
  <si>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</si>
  <si>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</si>
  <si>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</si>
  <si>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</si>
  <si>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</si>
  <si>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</si>
  <si>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</si>
  <si>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</si>
  <si>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</si>
  <si>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</si>
  <si>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</si>
  <si>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</si>
  <si>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</si>
  <si>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</si>
  <si>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</si>
  <si>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</si>
  <si>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</si>
  <si>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</si>
  <si>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</si>
  <si>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</si>
  <si>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</si>
  <si>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</si>
  <si>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</si>
  <si>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</si>
  <si>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</si>
  <si>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</si>
  <si>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</si>
  <si>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</si>
  <si>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</si>
  <si>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</si>
  <si>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</si>
  <si>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</si>
  <si>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</si>
  <si>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</si>
  <si>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</si>
  <si>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</si>
  <si>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</si>
  <si>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</si>
  <si>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</si>
  <si>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</si>
  <si>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</si>
  <si>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</si>
  <si>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</si>
  <si>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</si>
  <si>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</si>
  <si>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</si>
  <si>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</si>
  <si>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</si>
  <si>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</si>
  <si>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</si>
  <si>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</si>
  <si>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</si>
  <si>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</si>
  <si>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</si>
  <si>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</si>
  <si>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</si>
  <si>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</si>
  <si>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</si>
  <si>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</si>
  <si>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</si>
  <si>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</si>
  <si>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</si>
  <si>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</si>
  <si>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</si>
  <si>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</si>
  <si>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</si>
  <si>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</si>
  <si>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</si>
  <si>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</si>
  <si>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</si>
  <si>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</si>
  <si>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</si>
  <si>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</si>
  <si>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</si>
  <si>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</si>
  <si>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</si>
  <si>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</si>
  <si>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</si>
  <si>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</si>
  <si>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</si>
  <si>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</si>
  <si>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</si>
  <si>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</si>
  <si>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</si>
  <si>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</si>
  <si>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</si>
  <si>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</si>
  <si>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</si>
  <si>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</si>
  <si>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</si>
  <si>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</si>
  <si>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</si>
  <si>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</si>
  <si>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</si>
  <si>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</si>
  <si>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</si>
  <si>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</si>
  <si>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</si>
  <si>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</si>
  <si>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</si>
  <si>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</si>
  <si>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</si>
  <si>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</si>
  <si>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</si>
  <si>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</si>
  <si>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</si>
  <si>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</si>
  <si>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</si>
  <si>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</si>
  <si>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</si>
  <si>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</si>
  <si>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</si>
  <si>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</si>
  <si>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</si>
  <si>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</si>
  <si>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</si>
  <si>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</si>
  <si>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</si>
  <si>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</si>
  <si>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</si>
  <si>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</si>
  <si>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</si>
  <si>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</si>
  <si>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</si>
  <si>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</si>
  <si>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</si>
  <si>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</si>
  <si>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</si>
  <si>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</si>
  <si>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</si>
  <si>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</si>
  <si>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</si>
  <si>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</si>
  <si>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</si>
  <si>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</si>
  <si>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</si>
  <si>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</si>
  <si>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</si>
  <si>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</si>
  <si>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</si>
  <si>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</si>
  <si>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</si>
  <si>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</si>
  <si>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</si>
  <si>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</si>
  <si>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</si>
  <si>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</si>
  <si>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</si>
  <si>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</si>
  <si>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</si>
  <si>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</si>
  <si>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</si>
  <si>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</si>
  <si>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</si>
  <si>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</si>
  <si>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</si>
  <si>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</si>
  <si>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</si>
  <si>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</si>
  <si>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</si>
  <si>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</si>
  <si>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</si>
  <si>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</si>
  <si>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</si>
  <si>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</si>
  <si>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</si>
  <si>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</si>
  <si>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</si>
  <si>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</si>
  <si>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</si>
  <si>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</si>
  <si>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</si>
  <si>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</si>
  <si>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</si>
  <si>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</si>
  <si>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</si>
  <si>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</si>
  <si>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</si>
  <si>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</si>
  <si>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</si>
  <si>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</si>
  <si>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</si>
  <si>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</si>
  <si>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</si>
  <si>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</si>
  <si>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</si>
  <si>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</si>
  <si>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</si>
  <si>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</si>
  <si>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</si>
  <si>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</si>
  <si>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</si>
  <si>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</si>
  <si>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</si>
  <si>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</si>
  <si>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</si>
  <si>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</si>
  <si>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</si>
  <si>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</si>
  <si>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</si>
  <si>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</si>
  <si>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</si>
  <si>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</si>
  <si>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</si>
  <si>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</si>
  <si>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</si>
  <si>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</si>
  <si>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</si>
  <si>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</si>
  <si>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</si>
  <si>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</si>
  <si>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</si>
  <si>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</si>
  <si>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</si>
  <si>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</si>
  <si>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</si>
  <si>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</si>
  <si>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</si>
  <si>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</si>
  <si>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</si>
  <si>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</si>
  <si>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</si>
  <si>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</si>
  <si>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</si>
  <si>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</si>
  <si>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</si>
  <si>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</si>
  <si>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</si>
  <si>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</si>
  <si>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</si>
  <si>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</si>
  <si>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</si>
  <si>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</si>
  <si>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</si>
  <si>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</si>
  <si>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</si>
  <si>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</si>
  <si>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</si>
  <si>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</si>
  <si>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</si>
  <si>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</si>
  <si>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</si>
  <si>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</si>
  <si>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</si>
  <si>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</si>
  <si>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</si>
  <si>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</si>
  <si>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</si>
  <si>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</si>
  <si>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</si>
  <si>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</si>
  <si>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</si>
  <si>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</si>
  <si>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</si>
  <si>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</si>
  <si>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</si>
  <si>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</si>
  <si>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</si>
  <si>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</si>
  <si>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</si>
  <si>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</si>
  <si>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</si>
  <si>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</si>
  <si>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</si>
  <si>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</si>
  <si>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</si>
  <si>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</si>
  <si>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</si>
  <si>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</si>
  <si>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</si>
  <si>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</si>
  <si>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</si>
  <si>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</si>
  <si>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</si>
  <si>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</si>
  <si>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</si>
  <si>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</si>
  <si>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</si>
  <si>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</si>
  <si>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</si>
  <si>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</si>
  <si>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</si>
  <si>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</si>
  <si>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</si>
  <si>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</si>
  <si>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</si>
  <si>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</si>
  <si>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</si>
  <si>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</si>
  <si>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</si>
  <si>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</si>
  <si>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</si>
  <si>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</si>
  <si>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</si>
  <si>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</si>
  <si>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</si>
  <si>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</si>
  <si>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</si>
  <si>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</si>
  <si>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</si>
  <si>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</si>
  <si>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</si>
  <si>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</si>
  <si>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</si>
  <si>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</si>
  <si>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</si>
  <si>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</si>
  <si>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</si>
  <si>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</si>
  <si>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</si>
  <si>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</si>
  <si>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</si>
  <si>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</si>
  <si>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</si>
  <si>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</si>
  <si>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</si>
  <si>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</si>
  <si>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</si>
  <si>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</si>
  <si>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</si>
  <si>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</si>
  <si>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</si>
  <si>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</si>
  <si>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</si>
  <si>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</si>
  <si>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</si>
  <si>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</si>
  <si>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</si>
  <si>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</si>
  <si>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</si>
  <si>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</si>
  <si>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</si>
  <si>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</si>
  <si>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</si>
  <si>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</si>
  <si>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</si>
  <si>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</si>
  <si>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</si>
  <si>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</si>
  <si>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</si>
  <si>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</si>
  <si>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</si>
  <si>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</si>
  <si>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</si>
  <si>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</si>
  <si>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</si>
  <si>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</si>
  <si>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</si>
  <si>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</si>
  <si>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</si>
  <si>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</si>
  <si>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</si>
  <si>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</si>
  <si>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</si>
  <si>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</si>
  <si>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</si>
  <si>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</si>
  <si>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</si>
  <si>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</si>
  <si>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</si>
  <si>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</si>
  <si>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</si>
  <si>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</si>
  <si>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</si>
  <si>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</si>
  <si>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</si>
  <si>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</si>
  <si>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</si>
  <si>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</si>
  <si>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</si>
  <si>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</si>
  <si>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</si>
  <si>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</si>
  <si>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</si>
  <si>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</si>
  <si>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</si>
  <si>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</si>
  <si>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</si>
  <si>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</si>
  <si>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</si>
  <si>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</si>
  <si>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</si>
  <si>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</si>
  <si>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</si>
  <si>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</si>
  <si>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</si>
  <si>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</si>
  <si>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</si>
  <si>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</si>
  <si>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</si>
  <si>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</si>
  <si>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</si>
  <si>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</si>
  <si>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</si>
  <si>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</si>
  <si>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</si>
  <si>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</si>
  <si>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</si>
  <si>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</si>
  <si>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</si>
  <si>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</si>
  <si>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</si>
  <si>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</si>
  <si>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</si>
  <si>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</si>
  <si>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</si>
  <si>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</si>
  <si>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</si>
  <si>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</si>
  <si>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</si>
  <si>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</si>
  <si>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</si>
  <si>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</si>
  <si>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</si>
  <si>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</si>
  <si>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</si>
  <si>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</si>
  <si>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</si>
  <si>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</si>
  <si>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</si>
  <si>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</si>
  <si>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</si>
  <si>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</si>
  <si>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</si>
  <si>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</si>
  <si>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</si>
  <si>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</si>
  <si>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</si>
  <si>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</si>
  <si>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</si>
  <si>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</si>
  <si>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</si>
  <si>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</si>
  <si>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</si>
  <si>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</si>
  <si>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</si>
  <si>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</si>
  <si>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</si>
  <si>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</si>
  <si>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</si>
  <si>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</si>
  <si>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</si>
  <si>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</si>
  <si>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</si>
  <si>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</si>
  <si>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</si>
  <si>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</si>
  <si>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</si>
  <si>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</si>
  <si>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</si>
  <si>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</si>
  <si>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</si>
  <si>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</si>
  <si>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</si>
  <si>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</si>
  <si>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</si>
  <si>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</si>
  <si>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</si>
  <si>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</si>
  <si>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</si>
  <si>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</si>
  <si>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</si>
  <si>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</si>
  <si>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</si>
  <si>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</si>
  <si>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</si>
  <si>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</si>
  <si>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</si>
  <si>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</si>
  <si>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</si>
  <si>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</si>
  <si>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</si>
  <si>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</si>
  <si>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</si>
  <si>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</si>
  <si>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</si>
  <si>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</si>
  <si>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</si>
  <si>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</si>
  <si>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</si>
  <si>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</si>
  <si>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</si>
  <si>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</si>
  <si>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</si>
  <si>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</si>
  <si>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</si>
  <si>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</si>
  <si>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</si>
  <si>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</si>
  <si>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</si>
  <si>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</si>
  <si>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</si>
  <si>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</si>
  <si>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</si>
  <si>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</si>
  <si>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</si>
  <si>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</si>
  <si>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</si>
  <si>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</si>
  <si>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</si>
  <si>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</si>
  <si>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</si>
  <si>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</si>
  <si>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</si>
  <si>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</si>
  <si>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</si>
  <si>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</si>
  <si>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</si>
  <si>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</si>
  <si>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</si>
  <si>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</si>
  <si>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</si>
  <si>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</si>
  <si>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</si>
  <si>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</si>
  <si>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</si>
  <si>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</si>
  <si>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</si>
  <si>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</si>
  <si>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</si>
  <si>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</si>
  <si>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</si>
  <si>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</si>
  <si>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</si>
  <si>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</si>
  <si>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</si>
  <si>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</si>
  <si>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</si>
  <si>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</si>
  <si>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</si>
  <si>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</si>
  <si>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</si>
  <si>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</si>
  <si>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</si>
  <si>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</si>
  <si>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</si>
  <si>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</si>
  <si>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</si>
  <si>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</si>
  <si>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</si>
  <si>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</si>
  <si>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</si>
  <si>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</si>
  <si>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</si>
  <si>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</si>
  <si>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</si>
  <si>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</si>
  <si>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</si>
  <si>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</si>
  <si>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</si>
  <si>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</si>
  <si>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</si>
  <si>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</si>
  <si>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</si>
  <si>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</si>
  <si>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</si>
  <si>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</si>
  <si>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</si>
  <si>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</si>
  <si>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</si>
  <si>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</si>
  <si>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</si>
  <si>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</si>
  <si>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</si>
  <si>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</si>
  <si>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</si>
  <si>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</si>
  <si>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</si>
  <si>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</si>
  <si>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</si>
  <si>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</si>
  <si>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</si>
  <si>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</si>
  <si>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</si>
  <si>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</si>
  <si>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</si>
  <si>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</si>
  <si>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</si>
  <si>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</si>
  <si>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</si>
  <si>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</si>
  <si>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</si>
  <si>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</si>
  <si>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</si>
  <si>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</si>
  <si>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</si>
  <si>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</si>
  <si>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</si>
  <si>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</si>
  <si>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</si>
  <si>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</si>
  <si>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</si>
  <si>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</si>
  <si>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</si>
  <si>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</si>
  <si>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</si>
  <si>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</si>
  <si>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</si>
  <si>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</si>
  <si>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</si>
  <si>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</si>
  <si>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</si>
  <si>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</si>
  <si>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</si>
  <si>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</si>
  <si>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</si>
  <si>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</si>
  <si>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</si>
  <si>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</si>
  <si>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</si>
  <si>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</si>
  <si>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</si>
  <si>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</si>
  <si>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</si>
  <si>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</si>
  <si>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</si>
  <si>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</si>
  <si>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</si>
  <si>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</si>
  <si>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</si>
  <si>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</si>
  <si>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</si>
  <si>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</si>
  <si>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</si>
  <si>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</si>
  <si>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</si>
  <si>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</si>
  <si>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</si>
  <si>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</si>
  <si>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</si>
  <si>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</si>
  <si>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</si>
  <si>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</si>
  <si>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</si>
  <si>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</si>
  <si>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</si>
  <si>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</si>
  <si>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</si>
  <si>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</si>
  <si>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</si>
  <si>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</si>
  <si>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</si>
  <si>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</si>
  <si>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</si>
  <si>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</si>
  <si>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</si>
  <si>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</si>
  <si>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</si>
  <si>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</si>
  <si>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</si>
  <si>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</si>
  <si>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</si>
  <si>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</si>
  <si>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</si>
  <si>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</si>
  <si>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</si>
  <si>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</si>
  <si>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</si>
  <si>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</si>
  <si>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</si>
  <si>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</si>
  <si>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</si>
  <si>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</si>
  <si>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</si>
  <si>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</si>
  <si>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</si>
  <si>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</si>
  <si>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</si>
  <si>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</si>
  <si>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</si>
  <si>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</si>
  <si>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</si>
  <si>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</si>
  <si>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</si>
  <si>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</si>
  <si>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</si>
  <si>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</si>
  <si>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</si>
  <si>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</si>
  <si>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</si>
  <si>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</si>
  <si>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</si>
  <si>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</si>
  <si>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</si>
  <si>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</si>
  <si>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</si>
  <si>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</si>
  <si>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</si>
  <si>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</si>
  <si>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</si>
  <si>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</si>
  <si>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</si>
  <si>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</si>
  <si>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</si>
  <si>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</si>
  <si>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</si>
  <si>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</si>
  <si>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</si>
  <si>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</si>
  <si>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</si>
  <si>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</si>
  <si>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</si>
  <si>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</si>
  <si>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</si>
  <si>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</si>
  <si>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</si>
  <si>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</si>
  <si>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</si>
  <si>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</si>
  <si>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</si>
  <si>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</si>
  <si>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</si>
  <si>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</si>
  <si>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</si>
  <si>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</si>
  <si>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</si>
  <si>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</si>
  <si>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</si>
  <si>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</si>
  <si>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</si>
  <si>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</si>
  <si>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</si>
  <si>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</si>
  <si>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</si>
  <si>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</si>
  <si>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</si>
  <si>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</si>
  <si>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</si>
  <si>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</si>
  <si>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</si>
  <si>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</si>
  <si>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</si>
  <si>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</si>
  <si>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</si>
  <si>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</si>
  <si>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</si>
  <si>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</si>
  <si>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</si>
  <si>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</si>
  <si>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</si>
  <si>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</si>
  <si>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</si>
  <si>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</si>
  <si>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</si>
  <si>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</si>
  <si>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</si>
  <si>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</si>
  <si>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</si>
  <si>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</si>
  <si>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</si>
  <si>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</si>
  <si>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</si>
  <si>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</si>
  <si>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</si>
  <si>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</si>
  <si>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</si>
  <si>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</si>
  <si>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</si>
  <si>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</si>
  <si>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</si>
  <si>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</si>
  <si>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</si>
  <si>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</si>
  <si>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</si>
  <si>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</si>
  <si>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</si>
  <si>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</si>
  <si>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</si>
  <si>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</si>
  <si>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</si>
  <si>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</si>
  <si>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</si>
  <si>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</si>
  <si>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</si>
  <si>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</si>
  <si>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</si>
  <si>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</si>
  <si>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</si>
  <si>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</si>
  <si>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</si>
  <si>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</si>
  <si>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</si>
  <si>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</si>
  <si>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</si>
  <si>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</si>
  <si>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</si>
  <si>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</si>
  <si>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</si>
  <si>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</si>
  <si>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</si>
  <si>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</si>
  <si>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</si>
  <si>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</si>
  <si>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</si>
  <si>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</si>
  <si>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</si>
  <si>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</si>
  <si>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</si>
  <si>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</si>
  <si>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</si>
  <si>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</si>
  <si>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</si>
  <si>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</si>
  <si>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</si>
  <si>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</si>
  <si>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</si>
  <si>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</si>
  <si>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</si>
  <si>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</si>
  <si>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</si>
  <si>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</si>
  <si>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</si>
  <si>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</si>
  <si>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</si>
  <si>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</si>
  <si>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</si>
  <si>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</si>
  <si>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</si>
  <si>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</si>
  <si>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</si>
  <si>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</si>
  <si>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</si>
  <si>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</si>
  <si>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</si>
  <si>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</si>
  <si>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</si>
  <si>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</si>
  <si>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</si>
  <si>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</si>
  <si>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</si>
  <si>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</si>
  <si>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</si>
  <si>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</si>
  <si>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</si>
  <si>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</si>
  <si>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</si>
  <si>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</si>
  <si>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</si>
  <si>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</si>
  <si>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</si>
  <si>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</si>
  <si>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</si>
  <si>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</si>
  <si>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</si>
  <si>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</si>
  <si>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</si>
  <si>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</si>
  <si>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</si>
  <si>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</si>
  <si>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</si>
  <si>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</si>
  <si>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</si>
  <si>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</si>
  <si>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</si>
  <si>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</si>
  <si>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</si>
  <si>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</si>
  <si>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</si>
  <si>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</si>
  <si>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</si>
  <si>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</si>
  <si>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</si>
  <si>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</si>
  <si>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</si>
  <si>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</si>
  <si>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</si>
  <si>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</si>
  <si>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</si>
  <si>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</si>
  <si>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</si>
  <si>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</si>
  <si>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</si>
  <si>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</si>
  <si>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</si>
  <si>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</si>
  <si>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</si>
  <si>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</si>
  <si>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</si>
  <si>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</si>
  <si>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</si>
  <si>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</si>
  <si>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</si>
  <si>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</si>
  <si>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</si>
  <si>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</si>
  <si>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</si>
  <si>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</si>
  <si>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</si>
  <si>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</si>
  <si>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</si>
  <si>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</si>
  <si>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</si>
  <si>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</si>
  <si>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</si>
  <si>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</si>
  <si>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</si>
  <si>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</si>
  <si>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</si>
  <si>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</si>
  <si>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</si>
  <si>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</si>
  <si>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</si>
  <si>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</si>
  <si>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</si>
  <si>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</si>
  <si>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</si>
  <si>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</si>
  <si>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</si>
  <si>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</si>
  <si>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</si>
  <si>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</si>
  <si>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</si>
  <si>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</si>
  <si>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</si>
  <si>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</si>
  <si>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</si>
  <si>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</si>
  <si>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</si>
  <si>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</si>
  <si>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</si>
  <si>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</si>
  <si>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</si>
  <si>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</si>
  <si>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</si>
  <si>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</si>
  <si>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</si>
  <si>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</si>
  <si>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</si>
  <si>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</si>
  <si>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</si>
  <si>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</si>
  <si>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</si>
  <si>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</si>
  <si>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</si>
  <si>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</si>
  <si>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</si>
  <si>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</si>
  <si>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</si>
  <si>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</si>
  <si>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</si>
  <si>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</si>
  <si>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</si>
  <si>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</si>
  <si>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</si>
  <si>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</si>
  <si>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</si>
  <si>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</si>
  <si>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</si>
  <si>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</si>
  <si>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</si>
  <si>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</si>
  <si>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</si>
  <si>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</si>
  <si>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</si>
  <si>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</si>
  <si>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</si>
  <si>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</si>
  <si>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</si>
  <si>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</si>
  <si>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</si>
  <si>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</si>
  <si>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</si>
  <si>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</si>
  <si>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</si>
  <si>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</si>
  <si>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</si>
  <si>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</si>
  <si>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</si>
  <si>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</si>
  <si>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</si>
  <si>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</si>
  <si>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</si>
  <si>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</si>
  <si>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</si>
  <si>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</si>
  <si>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</si>
  <si>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</si>
  <si>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</si>
  <si>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</si>
  <si>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</si>
  <si>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</si>
  <si>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</si>
  <si>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</si>
  <si>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</si>
  <si>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</si>
  <si>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</si>
  <si>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</si>
  <si>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</si>
  <si>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</si>
  <si>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</si>
  <si>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</si>
  <si>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</si>
  <si>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</si>
  <si>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</si>
  <si>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</si>
  <si>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</si>
  <si>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</si>
  <si>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</si>
  <si>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</si>
  <si>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</si>
  <si>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</si>
  <si>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</si>
  <si>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</si>
  <si>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</si>
  <si>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</si>
  <si>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</si>
  <si>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</si>
  <si>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</si>
  <si>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</si>
  <si>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</si>
  <si>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</si>
  <si>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</si>
  <si>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</si>
  <si>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</si>
  <si>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</si>
  <si>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</si>
  <si>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</si>
  <si>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</si>
  <si>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</si>
  <si>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</si>
  <si>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</si>
  <si>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</si>
  <si>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</si>
  <si>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</si>
  <si>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</si>
  <si>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</si>
  <si>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</si>
  <si>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</si>
  <si>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</si>
  <si>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</si>
  <si>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</si>
  <si>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</si>
  <si>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</si>
  <si>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</si>
  <si>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</si>
  <si>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</si>
  <si>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</si>
  <si>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</si>
  <si>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</si>
  <si>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</si>
  <si>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</si>
  <si>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</si>
  <si>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</si>
  <si>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</si>
  <si>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</si>
  <si>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</si>
  <si>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</si>
  <si>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</si>
  <si>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</si>
  <si>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</si>
  <si>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</si>
  <si>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</si>
  <si>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</si>
  <si>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</si>
  <si>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</si>
  <si>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</si>
  <si>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</si>
  <si>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</si>
  <si>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</si>
  <si>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</si>
  <si>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</si>
  <si>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</si>
  <si>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</si>
  <si>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</si>
  <si>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</si>
  <si>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</si>
  <si>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</si>
  <si>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</si>
  <si>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</si>
  <si>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</si>
  <si>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</si>
  <si>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</si>
  <si>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</si>
  <si>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</si>
  <si>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</si>
  <si>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</si>
  <si>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</si>
  <si>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</si>
  <si>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</si>
  <si>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</si>
  <si>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</si>
  <si>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</si>
  <si>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</si>
  <si>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</si>
  <si>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</si>
  <si>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</si>
  <si>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</si>
  <si>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</si>
  <si>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</si>
  <si>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</si>
  <si>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</si>
  <si>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</si>
  <si>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</si>
  <si>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</si>
  <si>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</si>
  <si>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</si>
  <si>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</si>
  <si>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</si>
  <si>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</si>
  <si>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</si>
  <si>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</si>
  <si>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</si>
  <si>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</si>
  <si>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</si>
  <si>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</si>
  <si>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</si>
  <si>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</si>
  <si>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</si>
  <si>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</si>
  <si>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</si>
  <si>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</si>
  <si>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</si>
  <si>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</si>
  <si>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</si>
  <si>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</si>
  <si>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</si>
  <si>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</si>
  <si>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</si>
  <si>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</si>
  <si>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</si>
  <si>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</si>
  <si>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</si>
  <si>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</si>
  <si>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</si>
  <si>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</si>
  <si>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</si>
  <si>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</si>
  <si>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</si>
  <si>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</si>
  <si>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</si>
  <si>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</si>
  <si>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</si>
  <si>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</si>
  <si>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</si>
  <si>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</si>
  <si>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</si>
  <si>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</si>
  <si>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</si>
  <si>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</si>
  <si>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</si>
  <si>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</si>
  <si>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</si>
  <si>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</si>
  <si>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</si>
  <si>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</si>
  <si>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</si>
  <si>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</si>
  <si>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</si>
  <si>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</si>
  <si>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</si>
  <si>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</si>
  <si>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</si>
  <si>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</si>
  <si>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</si>
  <si>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</si>
  <si>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</si>
  <si>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</si>
  <si>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</si>
  <si>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</si>
  <si>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</si>
  <si>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</si>
  <si>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</si>
  <si>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</si>
  <si>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</si>
  <si>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</si>
  <si>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</si>
  <si>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</si>
  <si>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</si>
  <si>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</si>
  <si>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</si>
  <si>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</si>
  <si>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</si>
  <si>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</si>
  <si>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</si>
  <si>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</si>
  <si>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</si>
  <si>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</si>
  <si>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</si>
  <si>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</si>
  <si>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</si>
  <si>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</si>
  <si>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</si>
  <si>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</si>
  <si>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</si>
  <si>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</si>
  <si>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</si>
  <si>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</si>
  <si>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</si>
  <si>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</si>
  <si>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</si>
  <si>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</si>
  <si>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</si>
  <si>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</si>
  <si>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</si>
  <si>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</si>
  <si>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</si>
  <si>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</si>
  <si>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</si>
  <si>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</si>
  <si>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</si>
  <si>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</si>
  <si>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</si>
  <si>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</si>
  <si>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</si>
  <si>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</si>
  <si>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</si>
  <si>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</si>
  <si>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</si>
  <si>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</si>
  <si>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</si>
  <si>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</si>
  <si>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</si>
  <si>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</si>
  <si>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</si>
  <si>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</si>
  <si>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</si>
  <si>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</si>
  <si>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</si>
  <si>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</si>
  <si>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</si>
  <si>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</si>
  <si>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</si>
  <si>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</si>
  <si>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</si>
  <si>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</si>
  <si>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</si>
  <si>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</si>
  <si>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</si>
  <si>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</si>
  <si>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</si>
  <si>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</si>
  <si>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</si>
  <si>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</si>
  <si>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</si>
  <si>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</si>
  <si>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</si>
  <si>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</si>
  <si>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</si>
  <si>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</si>
  <si>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</si>
  <si>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</si>
  <si>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</si>
  <si>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</si>
  <si>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</si>
  <si>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</si>
  <si>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</si>
  <si>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</si>
  <si>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</si>
  <si>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</si>
  <si>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</si>
  <si>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</si>
  <si>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</si>
  <si>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</si>
  <si>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</si>
  <si>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</si>
  <si>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</si>
  <si>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</si>
  <si>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</si>
  <si>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</si>
  <si>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</si>
  <si>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</si>
  <si>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</si>
  <si>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</si>
  <si>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</si>
  <si>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</si>
  <si>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</si>
  <si>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</si>
  <si>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</si>
  <si>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</si>
  <si>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</si>
  <si>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</si>
  <si>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</si>
  <si>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</si>
  <si>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</si>
  <si>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</si>
  <si>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</si>
  <si>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</si>
  <si>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</si>
  <si>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</si>
  <si>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</si>
  <si>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</si>
  <si>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</si>
  <si>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</si>
  <si>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</si>
  <si>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</si>
  <si>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</si>
  <si>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</si>
  <si>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</si>
  <si>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</si>
  <si>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</si>
  <si>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</si>
  <si>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</si>
  <si>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</si>
  <si>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</si>
  <si>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</si>
  <si>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</si>
  <si>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</si>
  <si>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</si>
  <si>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</si>
  <si>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</si>
  <si>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</si>
  <si>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</si>
  <si>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</si>
  <si>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</si>
  <si>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</si>
  <si>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</si>
  <si>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</si>
  <si>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</si>
  <si>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</si>
  <si>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</si>
  <si>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</si>
  <si>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</si>
  <si>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</si>
  <si>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</si>
  <si>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</si>
  <si>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</si>
  <si>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</si>
  <si>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</si>
  <si>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</si>
  <si>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</si>
  <si>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</si>
  <si>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</si>
  <si>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</si>
  <si>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</si>
  <si>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</si>
  <si>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</si>
  <si>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</si>
  <si>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</si>
  <si>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</si>
  <si>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</si>
  <si>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</si>
  <si>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</si>
  <si>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</si>
  <si>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</si>
  <si>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</si>
  <si>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</si>
  <si>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</si>
  <si>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</si>
  <si>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</si>
  <si>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</si>
  <si>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</si>
  <si>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</si>
  <si>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</si>
  <si>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</si>
  <si>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</si>
  <si>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</si>
  <si>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</si>
  <si>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</si>
  <si>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</si>
  <si>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</si>
  <si>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</si>
  <si>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</si>
  <si>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</si>
  <si>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</si>
  <si>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</si>
  <si>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</si>
  <si>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</si>
  <si>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</si>
  <si>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</si>
  <si>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</si>
  <si>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</si>
  <si>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</si>
  <si>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</si>
  <si>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</si>
  <si>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</si>
  <si>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</si>
  <si>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</si>
  <si>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</si>
  <si>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</si>
  <si>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</si>
  <si>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</si>
  <si>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</si>
  <si>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</si>
  <si>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</si>
  <si>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</si>
  <si>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</si>
  <si>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</si>
  <si>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</si>
  <si>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</si>
  <si>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</si>
  <si>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</si>
  <si>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</si>
  <si>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</si>
  <si>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</si>
  <si>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</si>
  <si>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</si>
  <si>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</si>
  <si>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</si>
  <si>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</si>
  <si>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</si>
  <si>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</si>
  <si>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</si>
  <si>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</si>
  <si>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</si>
  <si>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</si>
  <si>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</si>
  <si>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</si>
  <si>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</si>
  <si>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</si>
  <si>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</si>
  <si>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</si>
  <si>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</si>
  <si>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</si>
  <si>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</si>
  <si>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</si>
  <si>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</si>
  <si>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</si>
  <si>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</si>
  <si>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</si>
  <si>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</si>
  <si>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</si>
  <si>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</si>
  <si>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</si>
  <si>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</si>
  <si>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</si>
  <si>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</si>
  <si>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</si>
  <si>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</si>
  <si>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</si>
  <si>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</si>
  <si>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</si>
  <si>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</si>
  <si>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</si>
  <si>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</si>
  <si>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</si>
  <si>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</si>
  <si>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</si>
  <si>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</si>
  <si>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</si>
  <si>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</si>
  <si>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</si>
  <si>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</si>
  <si>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</si>
  <si>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</si>
  <si>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</si>
  <si>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</si>
  <si>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</si>
  <si>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</si>
  <si>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</si>
  <si>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</si>
  <si>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</si>
  <si>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</si>
  <si>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</si>
  <si>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</si>
  <si>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</si>
  <si>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</si>
  <si>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</si>
  <si>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</si>
  <si>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</si>
  <si>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</si>
  <si>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</si>
  <si>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</si>
  <si>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</si>
  <si>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</si>
  <si>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</si>
  <si>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</si>
  <si>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</si>
  <si>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</si>
  <si>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</si>
  <si>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</si>
  <si>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</si>
  <si>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</si>
  <si>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</si>
  <si>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</si>
  <si>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</si>
  <si>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</si>
  <si>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</si>
  <si>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</si>
  <si>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</si>
  <si>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</si>
  <si>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</si>
  <si>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</si>
  <si>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</si>
  <si>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</si>
  <si>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</si>
  <si>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</si>
  <si>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</si>
  <si>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</si>
  <si>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</si>
  <si>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</si>
  <si>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</si>
  <si>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</si>
  <si>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</si>
  <si>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</si>
  <si>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</si>
  <si>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</si>
  <si>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</si>
  <si>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</si>
  <si>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</si>
  <si>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</si>
  <si>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</si>
  <si>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</si>
  <si>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</si>
  <si>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</si>
  <si>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</si>
  <si>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</si>
  <si>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</si>
  <si>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</si>
  <si>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</si>
  <si>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</si>
  <si>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</si>
  <si>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</si>
  <si>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</si>
  <si>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</si>
  <si>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</si>
  <si>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</si>
  <si>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</si>
  <si>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</si>
  <si>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</si>
  <si>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</si>
  <si>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</si>
  <si>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</si>
  <si>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</si>
  <si>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</si>
  <si>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</si>
  <si>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</si>
  <si>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</si>
  <si>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</si>
  <si>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</si>
  <si>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</si>
  <si>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</si>
  <si>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</si>
  <si>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</si>
  <si>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</si>
  <si>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</si>
  <si>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</si>
  <si>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</si>
  <si>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</si>
  <si>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</si>
  <si>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</si>
  <si>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</si>
  <si>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</si>
  <si>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</si>
  <si>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</si>
  <si>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</si>
  <si>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</si>
  <si>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</si>
  <si>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</si>
  <si>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</si>
  <si>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</si>
  <si>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</si>
  <si>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</si>
  <si>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</si>
  <si>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</si>
  <si>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</si>
  <si>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</si>
  <si>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</si>
  <si>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</si>
  <si>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</si>
  <si>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</si>
  <si>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</si>
  <si>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</si>
  <si>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</si>
  <si>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</si>
  <si>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</si>
  <si>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</si>
  <si>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</si>
  <si>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</si>
  <si>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</si>
  <si>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</si>
  <si>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</si>
  <si>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</si>
  <si>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</si>
  <si>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</si>
  <si>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</si>
  <si>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</si>
  <si>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</si>
  <si>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</si>
  <si>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</si>
  <si>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</si>
  <si>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</si>
  <si>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</si>
  <si>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</si>
  <si>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</si>
  <si>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</si>
  <si>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</si>
  <si>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</si>
  <si>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</si>
  <si>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</si>
  <si>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</si>
  <si>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</si>
  <si>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</si>
  <si>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</si>
  <si>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</si>
  <si>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</si>
  <si>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</si>
  <si>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</si>
  <si>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</si>
  <si>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</si>
  <si>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</si>
  <si>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</si>
  <si>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</si>
  <si>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</si>
  <si>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</si>
  <si>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</si>
  <si>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</si>
  <si>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</si>
  <si>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</si>
  <si>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</si>
  <si>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</si>
  <si>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</si>
  <si>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</si>
  <si>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</si>
  <si>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</si>
  <si>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</si>
  <si>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</si>
  <si>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</si>
  <si>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</si>
  <si>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</si>
  <si>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</si>
  <si>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</si>
  <si>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</si>
  <si>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</si>
  <si>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</si>
  <si>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</si>
  <si>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</si>
  <si>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</si>
  <si>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</si>
  <si>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</si>
  <si>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</si>
  <si>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</si>
  <si>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</si>
  <si>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</si>
  <si>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</si>
  <si>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</si>
  <si>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</si>
  <si>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</si>
  <si>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</si>
  <si>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</si>
  <si>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</si>
  <si>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</si>
  <si>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</si>
  <si>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</si>
  <si>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</si>
  <si>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</si>
  <si>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</si>
  <si>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</si>
  <si>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</si>
  <si>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</si>
  <si>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</si>
  <si>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</si>
  <si>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</si>
  <si>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</si>
  <si>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</si>
  <si>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</si>
  <si>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</si>
  <si>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</si>
  <si>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</si>
  <si>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</si>
  <si>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</si>
  <si>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</si>
  <si>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</si>
  <si>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</si>
  <si>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</si>
  <si>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</si>
  <si>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</si>
  <si>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</si>
  <si>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</si>
  <si>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</si>
  <si>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</si>
  <si>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</si>
  <si>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</si>
  <si>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</si>
  <si>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</si>
  <si>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</si>
  <si>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</si>
  <si>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</si>
  <si>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</si>
  <si>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</si>
  <si>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</si>
  <si>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</si>
  <si>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</si>
  <si>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</si>
  <si>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</si>
  <si>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</si>
  <si>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</si>
  <si>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</si>
  <si>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</si>
  <si>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</si>
  <si>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</si>
  <si>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</si>
  <si>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</si>
  <si>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</si>
  <si>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</si>
  <si>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</si>
  <si>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</si>
  <si>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</si>
  <si>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</si>
  <si>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</si>
  <si>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</si>
  <si>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</si>
  <si>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</si>
  <si>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</si>
  <si>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</si>
  <si>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</si>
  <si>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</si>
  <si>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</si>
  <si>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</si>
  <si>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</si>
  <si>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</si>
  <si>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</si>
  <si>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</si>
  <si>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</si>
  <si>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</si>
  <si>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</si>
  <si>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</si>
  <si>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</si>
  <si>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</si>
  <si>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</si>
  <si>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</si>
  <si>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</si>
  <si>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</si>
  <si>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</si>
  <si>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</si>
  <si>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</si>
  <si>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</si>
  <si>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</si>
  <si>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</si>
  <si>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</si>
  <si>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</si>
  <si>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</si>
  <si>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</si>
  <si>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</si>
  <si>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</si>
  <si>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</si>
  <si>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</si>
  <si>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</si>
  <si>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</si>
  <si>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</si>
  <si>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</si>
  <si>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</si>
  <si>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</si>
  <si>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</si>
  <si>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</si>
  <si>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</si>
  <si>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</si>
  <si>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</si>
  <si>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</si>
  <si>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</si>
  <si>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</si>
  <si>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</si>
  <si>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</si>
  <si>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</si>
  <si>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</si>
  <si>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</si>
  <si>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</si>
  <si>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</si>
  <si>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</si>
  <si>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</si>
  <si>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</si>
  <si>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</si>
  <si>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</si>
  <si>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</si>
  <si>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</si>
  <si>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</si>
  <si>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</si>
  <si>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</si>
  <si>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</si>
  <si>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</si>
  <si>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</si>
  <si>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</si>
  <si>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</si>
  <si>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</si>
  <si>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</si>
  <si>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</si>
  <si>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</si>
  <si>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</si>
  <si>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</si>
  <si>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</si>
  <si>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</si>
  <si>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</si>
  <si>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</si>
  <si>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</si>
  <si>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</si>
  <si>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</si>
  <si>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</si>
  <si>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</si>
  <si>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</si>
  <si>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</si>
  <si>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</si>
  <si>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</si>
  <si>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</si>
  <si>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</si>
  <si>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</si>
  <si>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</si>
  <si>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</si>
  <si>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</si>
  <si>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</si>
  <si>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</si>
  <si>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</si>
  <si>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</si>
  <si>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</si>
  <si>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</si>
  <si>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</si>
  <si>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</si>
  <si>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</si>
  <si>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</si>
  <si>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</si>
  <si>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</si>
  <si>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</si>
  <si>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</si>
  <si>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</si>
  <si>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</si>
  <si>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</si>
  <si>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</si>
  <si>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</si>
  <si>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</si>
  <si>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</si>
  <si>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</si>
  <si>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</si>
  <si>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</si>
  <si>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</si>
  <si>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</si>
  <si>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</si>
  <si>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</si>
  <si>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</si>
  <si>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</si>
  <si>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</si>
  <si>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</si>
  <si>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</si>
  <si>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</si>
  <si>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</si>
  <si>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</si>
  <si>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</si>
  <si>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</si>
  <si>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</si>
  <si>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</si>
  <si>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</si>
  <si>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</si>
  <si>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</si>
  <si>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</si>
  <si>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</si>
  <si>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</si>
  <si>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</si>
  <si>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</si>
  <si>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</si>
  <si>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</si>
  <si>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</si>
  <si>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</si>
  <si>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</si>
  <si>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</si>
  <si>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</si>
  <si>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</si>
  <si>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</si>
  <si>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</si>
  <si>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</si>
  <si>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</si>
  <si>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</si>
  <si>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</si>
  <si>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</si>
  <si>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</si>
  <si>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</si>
  <si>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</si>
  <si>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</si>
  <si>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</si>
  <si>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</si>
  <si>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</si>
  <si>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</si>
  <si>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</si>
  <si>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</si>
  <si>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</si>
  <si>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</si>
  <si>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</si>
  <si>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</si>
  <si>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</si>
  <si>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</si>
  <si>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</si>
  <si>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</si>
  <si>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</si>
  <si>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</si>
  <si>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</si>
  <si>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</si>
  <si>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</si>
  <si>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</si>
  <si>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</si>
  <si>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</si>
  <si>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</si>
  <si>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</si>
  <si>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</si>
  <si>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</si>
  <si>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</si>
  <si>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</si>
  <si>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</si>
  <si>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</si>
  <si>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</si>
  <si>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</si>
  <si>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</si>
  <si>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</si>
  <si>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</si>
  <si>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</si>
  <si>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</si>
  <si>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</si>
  <si>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</si>
  <si>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</si>
  <si>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</si>
  <si>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</si>
  <si>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</si>
  <si>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</si>
  <si>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</si>
  <si>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</si>
  <si>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</si>
  <si>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</si>
  <si>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</si>
  <si>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</si>
  <si>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</si>
  <si>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</si>
  <si>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</si>
  <si>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</si>
  <si>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</si>
  <si>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</si>
  <si>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</si>
  <si>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</si>
  <si>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</si>
  <si>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</si>
  <si>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</si>
  <si>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</si>
  <si>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</si>
  <si>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</si>
  <si>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</si>
  <si>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</si>
  <si>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</si>
  <si>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</si>
  <si>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</si>
  <si>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</si>
  <si>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</si>
  <si>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</si>
  <si>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</si>
  <si>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</si>
  <si>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</si>
  <si>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</si>
  <si>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</si>
  <si>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</si>
  <si>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</si>
  <si>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</si>
  <si>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</si>
  <si>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</si>
  <si>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</si>
  <si>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</si>
  <si>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</si>
  <si>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</si>
  <si>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</si>
  <si>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</si>
  <si>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</si>
  <si>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</si>
  <si>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</si>
  <si>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</si>
  <si>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</si>
  <si>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</si>
  <si>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</si>
  <si>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</si>
  <si>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</si>
  <si>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</si>
  <si>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</si>
  <si>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</si>
  <si>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</si>
  <si>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</si>
  <si>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</si>
  <si>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</si>
  <si>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</si>
  <si>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</si>
  <si>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</si>
  <si>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</si>
  <si>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</si>
  <si>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</si>
  <si>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</si>
  <si>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</si>
  <si>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</si>
  <si>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</si>
  <si>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</si>
  <si>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</si>
  <si>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</si>
  <si>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</si>
  <si>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</si>
  <si>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</si>
  <si>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</si>
  <si>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</si>
  <si>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</si>
  <si>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</si>
  <si>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</si>
  <si>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</si>
  <si>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</si>
  <si>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</si>
  <si>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</si>
  <si>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</si>
  <si>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</si>
  <si>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</si>
  <si>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</si>
  <si>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</si>
  <si>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</si>
  <si>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</si>
  <si>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</si>
  <si>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</si>
  <si>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</si>
  <si>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</si>
  <si>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</si>
  <si>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</si>
  <si>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</si>
  <si>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</si>
  <si>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</si>
  <si>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</si>
  <si>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</si>
  <si>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</si>
  <si>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</si>
  <si>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</si>
  <si>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</si>
  <si>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</si>
  <si>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</si>
  <si>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</si>
  <si>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</si>
  <si>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</si>
  <si>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</si>
  <si>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</si>
  <si>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</si>
  <si>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</si>
  <si>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</si>
  <si>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</si>
  <si>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</si>
  <si>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</si>
  <si>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</si>
  <si>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</si>
  <si>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</si>
  <si>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</si>
  <si>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</si>
  <si>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</si>
  <si>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</si>
  <si>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</si>
  <si>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</si>
  <si>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</si>
  <si>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</si>
  <si>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</si>
  <si>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</si>
  <si>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</si>
  <si>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</si>
  <si>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</si>
  <si>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</si>
  <si>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</si>
  <si>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</si>
  <si>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</si>
  <si>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</si>
  <si>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</si>
  <si>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</si>
  <si>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</si>
  <si>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</si>
  <si>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</si>
  <si>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</si>
  <si>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</si>
  <si>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</si>
  <si>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</si>
  <si>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</si>
  <si>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</si>
  <si>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</si>
  <si>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</si>
  <si>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</si>
  <si>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</si>
  <si>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</si>
  <si>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</si>
  <si>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</si>
  <si>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</si>
  <si>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</si>
  <si>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</si>
  <si>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</si>
  <si>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</si>
  <si>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</si>
  <si>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</si>
  <si>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</si>
  <si>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</si>
  <si>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</si>
  <si>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</si>
  <si>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</si>
  <si>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</si>
  <si>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</si>
  <si>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</si>
  <si>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</si>
  <si>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</si>
  <si>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</si>
  <si>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</si>
  <si>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</si>
  <si>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</si>
  <si>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</si>
  <si>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</si>
  <si>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</si>
  <si>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</si>
  <si>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</si>
  <si>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</si>
  <si>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</si>
  <si>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</si>
  <si>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</si>
  <si>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</si>
  <si>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</si>
  <si>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</si>
  <si>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</si>
  <si>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</si>
  <si>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</si>
  <si>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</si>
  <si>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</si>
  <si>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</si>
  <si>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</si>
  <si>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</si>
  <si>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</si>
  <si>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</si>
  <si>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</si>
  <si>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</si>
  <si>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</si>
  <si>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</si>
  <si>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</si>
  <si>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</si>
  <si>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</si>
  <si>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</si>
  <si>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</si>
  <si>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</si>
  <si>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</si>
  <si>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</si>
  <si>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</si>
  <si>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</si>
  <si>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</si>
  <si>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</si>
  <si>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</si>
  <si>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</si>
  <si>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</si>
  <si>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</si>
  <si>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</si>
  <si>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</si>
  <si>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</si>
  <si>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</si>
  <si>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</si>
  <si>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</si>
  <si>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</si>
  <si>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</si>
  <si>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</si>
  <si>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</si>
  <si>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</si>
  <si>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</si>
  <si>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</si>
  <si>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</si>
  <si>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</si>
  <si>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</si>
  <si>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</si>
  <si>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</si>
  <si>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</si>
  <si>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</si>
  <si>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</si>
  <si>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</si>
  <si>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</si>
  <si>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</si>
  <si>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</si>
  <si>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</si>
  <si>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</si>
  <si>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</si>
  <si>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</si>
  <si>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</si>
  <si>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</si>
  <si>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</si>
  <si>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</si>
  <si>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</si>
  <si>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</si>
  <si>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</si>
  <si>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</si>
  <si>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</si>
  <si>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</si>
  <si>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</si>
  <si>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</si>
  <si>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</si>
  <si>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</si>
  <si>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</si>
  <si>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</si>
  <si>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</si>
  <si>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</si>
  <si>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</si>
  <si>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</si>
  <si>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</si>
  <si>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</si>
  <si>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</si>
  <si>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</si>
  <si>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</si>
  <si>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</si>
  <si>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</si>
  <si>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</si>
  <si>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</si>
  <si>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</si>
  <si>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</si>
  <si>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</si>
  <si>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</si>
  <si>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</si>
  <si>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</si>
  <si>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</si>
  <si>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</si>
  <si>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</si>
  <si>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</si>
  <si>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</si>
  <si>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</si>
  <si>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</si>
  <si>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</si>
  <si>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</si>
  <si>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</si>
  <si>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</si>
  <si>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</si>
  <si>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</si>
  <si>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</si>
  <si>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</si>
  <si>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</si>
  <si>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</si>
  <si>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</si>
  <si>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</si>
  <si>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</si>
  <si>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</si>
  <si>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</si>
  <si>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</si>
  <si>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</si>
  <si>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</si>
  <si>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</si>
  <si>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</si>
  <si>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</si>
  <si>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</si>
  <si>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</si>
  <si>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</si>
  <si>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</si>
  <si>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</si>
  <si>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</si>
  <si>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</si>
  <si>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</si>
  <si>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</si>
  <si>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</si>
  <si>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</si>
  <si>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</si>
  <si>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</si>
  <si>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</si>
  <si>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</si>
  <si>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</si>
  <si>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</si>
  <si>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</si>
  <si>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</si>
  <si>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</si>
  <si>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</si>
  <si>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</si>
  <si>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</si>
  <si>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</si>
  <si>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</si>
  <si>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</si>
  <si>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</si>
  <si>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</si>
  <si>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</si>
  <si>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</si>
  <si>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</si>
  <si>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</si>
  <si>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</si>
  <si>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</si>
  <si>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</si>
  <si>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</si>
  <si>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</si>
  <si>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</si>
  <si>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</si>
  <si>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</si>
  <si>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</si>
  <si>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</si>
  <si>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</si>
  <si>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</si>
  <si>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</si>
  <si>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</si>
  <si>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</si>
  <si>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</si>
  <si>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</si>
  <si>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</si>
  <si>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</si>
  <si>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</si>
  <si>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</si>
  <si>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</si>
  <si>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</si>
  <si>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</si>
  <si>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</si>
  <si>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</si>
  <si>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</si>
  <si>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</si>
  <si>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</si>
  <si>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</si>
  <si>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</si>
  <si>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</si>
  <si>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</si>
  <si>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</si>
  <si>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</si>
  <si>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</si>
  <si>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</si>
  <si>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</si>
  <si>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</si>
  <si>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</si>
  <si>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</si>
  <si>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</si>
  <si>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</si>
  <si>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</si>
  <si>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</si>
  <si>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</si>
  <si>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</si>
  <si>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</si>
  <si>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</si>
  <si>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</si>
  <si>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</si>
  <si>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</si>
  <si>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</si>
  <si>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</si>
  <si>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</si>
  <si>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</si>
  <si>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</si>
  <si>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</si>
  <si>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</si>
  <si>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</si>
  <si>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</si>
  <si>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</si>
  <si>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</si>
  <si>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</si>
  <si>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</si>
  <si>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</si>
  <si>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</si>
  <si>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</si>
  <si>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</si>
  <si>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</si>
  <si>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</si>
  <si>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</si>
  <si>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</si>
  <si>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</si>
  <si>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</si>
  <si>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</si>
  <si>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</si>
  <si>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</si>
  <si>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</si>
  <si>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</si>
  <si>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</si>
  <si>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</si>
  <si>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</si>
  <si>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</si>
  <si>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</si>
  <si>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</si>
  <si>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</si>
  <si>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</si>
  <si>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</si>
  <si>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</si>
  <si>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</si>
  <si>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</si>
  <si>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</si>
  <si>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</si>
  <si>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</si>
  <si>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</si>
  <si>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</si>
  <si>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</si>
  <si>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</si>
  <si>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</si>
  <si>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</si>
  <si>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</si>
  <si>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</si>
  <si>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</si>
  <si>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</si>
  <si>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</si>
  <si>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</si>
  <si>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</si>
  <si>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</si>
  <si>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</si>
  <si>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</si>
  <si>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</si>
  <si>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</si>
  <si>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</si>
  <si>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</si>
  <si>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</si>
  <si>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</si>
  <si>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</si>
  <si>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</si>
  <si>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</si>
  <si>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</si>
  <si>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</si>
  <si>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</si>
  <si>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</si>
  <si>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</si>
  <si>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</si>
  <si>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</si>
  <si>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</si>
  <si>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</si>
  <si>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</si>
  <si>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</si>
  <si>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</si>
  <si>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</si>
  <si>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</si>
  <si>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</si>
  <si>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</si>
  <si>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</si>
  <si>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</si>
  <si>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</si>
  <si>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</si>
  <si>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</si>
  <si>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</si>
  <si>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</si>
  <si>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</si>
  <si>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</si>
  <si>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</si>
  <si>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</si>
  <si>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</si>
  <si>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</si>
  <si>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</si>
  <si>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</si>
  <si>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</si>
  <si>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</si>
  <si>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</si>
  <si>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</si>
  <si>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</si>
  <si>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</si>
  <si>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</si>
  <si>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</si>
  <si>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</si>
  <si>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</si>
  <si>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</si>
  <si>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</si>
  <si>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</si>
  <si>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</si>
  <si>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</si>
  <si>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</si>
  <si>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</si>
  <si>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</si>
  <si>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</si>
  <si>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</si>
  <si>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</si>
  <si>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</si>
  <si>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</si>
  <si>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</si>
  <si>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</si>
  <si>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</si>
  <si>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</si>
  <si>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</si>
  <si>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</si>
  <si>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</si>
  <si>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</si>
  <si>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</si>
  <si>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</si>
  <si>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</si>
  <si>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</si>
  <si>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</si>
  <si>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</si>
  <si>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</si>
  <si>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</si>
  <si>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</si>
  <si>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</si>
  <si>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</si>
  <si>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</si>
  <si>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</si>
  <si>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</si>
  <si>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</si>
  <si>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</si>
  <si>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</si>
  <si>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</si>
  <si>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</si>
  <si>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</si>
  <si>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</si>
  <si>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</si>
  <si>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</si>
  <si>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</si>
  <si>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</si>
  <si>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</si>
  <si>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</si>
  <si>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</si>
  <si>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</si>
  <si>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</si>
  <si>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</si>
  <si>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</si>
  <si>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</si>
  <si>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</si>
  <si>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</si>
  <si>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</si>
  <si>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</si>
  <si>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</si>
  <si>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</si>
  <si>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</si>
  <si>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</si>
  <si>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</si>
  <si>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</si>
  <si>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</si>
  <si>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</si>
  <si>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</si>
  <si>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</si>
  <si>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</si>
  <si>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</si>
  <si>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</si>
  <si>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</si>
  <si>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</si>
  <si>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</si>
  <si>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</si>
  <si>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</si>
  <si>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</si>
  <si>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</si>
  <si>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</si>
  <si>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</si>
  <si>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</si>
  <si>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</si>
  <si>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</si>
  <si>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</si>
  <si>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</si>
  <si>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</si>
  <si>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</si>
  <si>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</si>
  <si>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</si>
  <si>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</si>
  <si>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</si>
  <si>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</si>
  <si>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</si>
  <si>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</si>
  <si>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</si>
  <si>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</si>
  <si>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</si>
  <si>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</si>
  <si>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</si>
  <si>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</si>
  <si>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</si>
  <si>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</si>
  <si>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</si>
  <si>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</si>
  <si>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</si>
  <si>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</si>
  <si>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</si>
  <si>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</si>
  <si>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</si>
  <si>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</si>
  <si>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</si>
  <si>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</si>
  <si>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</si>
  <si>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</si>
  <si>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</si>
  <si>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</si>
  <si>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</si>
  <si>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</si>
  <si>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</si>
  <si>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</si>
  <si>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</si>
  <si>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</si>
  <si>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</si>
  <si>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</si>
  <si>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</si>
  <si>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</si>
  <si>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</si>
  <si>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</si>
  <si>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</si>
  <si>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</si>
  <si>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</si>
  <si>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</si>
  <si>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</si>
  <si>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</si>
  <si>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</si>
  <si>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</si>
  <si>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</si>
  <si>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</si>
  <si>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</si>
  <si>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</si>
  <si>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</si>
  <si>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</si>
  <si>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</si>
  <si>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</si>
  <si>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</si>
  <si>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</si>
  <si>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</si>
  <si>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</si>
  <si>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</si>
  <si>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</si>
  <si>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</si>
  <si>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</si>
  <si>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</si>
  <si>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</si>
  <si>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</si>
  <si>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</si>
  <si>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</si>
  <si>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</si>
  <si>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</si>
  <si>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</si>
  <si>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</si>
  <si>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</si>
  <si>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</si>
  <si>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</si>
  <si>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</si>
  <si>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</si>
  <si>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</si>
  <si>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</si>
  <si>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</si>
  <si>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</si>
  <si>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</si>
  <si>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</si>
  <si>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</si>
  <si>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</si>
  <si>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</si>
  <si>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</si>
  <si>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</si>
  <si>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</si>
  <si>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</si>
  <si>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</si>
  <si>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</si>
  <si>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</si>
  <si>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</si>
  <si>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</si>
  <si>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</si>
  <si>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</si>
  <si>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</si>
  <si>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</si>
  <si>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</si>
  <si>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</si>
  <si>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</si>
  <si>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</si>
  <si>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</si>
  <si>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</si>
  <si>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</si>
  <si>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</si>
  <si>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</si>
  <si>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</si>
  <si>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</si>
  <si>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</si>
  <si>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</si>
  <si>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</si>
  <si>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</si>
  <si>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</si>
  <si>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</si>
  <si>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</si>
  <si>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</si>
  <si>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</si>
  <si>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</si>
  <si>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</si>
  <si>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</si>
  <si>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</si>
  <si>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</si>
  <si>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</si>
  <si>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</si>
  <si>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</si>
  <si>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</si>
  <si>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</si>
  <si>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</si>
  <si>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</si>
  <si>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</si>
  <si>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</si>
  <si>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</si>
  <si>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</si>
  <si>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</si>
  <si>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</si>
  <si>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</si>
  <si>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</si>
  <si>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</si>
  <si>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</si>
  <si>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</si>
  <si>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</si>
  <si>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</si>
  <si>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</si>
  <si>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</si>
  <si>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</si>
  <si>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</si>
  <si>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</si>
  <si>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</si>
  <si>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</si>
  <si>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</si>
  <si>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</si>
  <si>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</si>
  <si>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</si>
  <si>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</si>
  <si>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</si>
  <si>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</si>
  <si>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</si>
  <si>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</si>
  <si>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</si>
  <si>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</si>
  <si>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</si>
  <si>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</si>
  <si>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</si>
  <si>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</si>
  <si>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</si>
  <si>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</si>
  <si>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</si>
  <si>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</si>
  <si>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</si>
  <si>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</si>
  <si>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</si>
  <si>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</si>
  <si>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</si>
  <si>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</si>
  <si>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</si>
  <si>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</si>
  <si>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</si>
  <si>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</si>
  <si>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</si>
  <si>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</si>
  <si>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</si>
  <si>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</si>
  <si>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</si>
  <si>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</si>
  <si>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</si>
  <si>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</si>
  <si>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</si>
  <si>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</si>
  <si>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</si>
  <si>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</si>
  <si>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</si>
  <si>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</si>
  <si>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</si>
  <si>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</si>
  <si>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</si>
  <si>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</si>
  <si>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</si>
  <si>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</si>
  <si>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</si>
  <si>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</si>
  <si>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</si>
  <si>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</si>
  <si>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</si>
  <si>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</si>
  <si>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</si>
  <si>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</si>
  <si>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</si>
  <si>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</si>
  <si>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</si>
  <si>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</si>
  <si>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</si>
  <si>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</si>
  <si>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</si>
  <si>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</si>
  <si>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</si>
  <si>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</si>
  <si>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</si>
  <si>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</si>
  <si>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</si>
  <si>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</si>
  <si>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</si>
  <si>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</si>
  <si>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</si>
  <si>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</si>
  <si>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</si>
  <si>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</si>
  <si>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</si>
  <si>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</si>
  <si>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</si>
  <si>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</si>
  <si>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</si>
  <si>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</si>
  <si>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</si>
  <si>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</si>
  <si>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</si>
  <si>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</si>
  <si>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</si>
  <si>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</si>
  <si>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</si>
  <si>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</si>
  <si>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</si>
  <si>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</si>
  <si>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</si>
  <si>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</si>
  <si>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</si>
  <si>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</si>
  <si>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</si>
  <si>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</si>
  <si>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</si>
  <si>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</si>
  <si>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</si>
  <si>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</si>
  <si>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</si>
  <si>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</si>
  <si>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</si>
  <si>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</si>
  <si>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</si>
  <si>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</si>
  <si>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</si>
  <si>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</si>
  <si>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</si>
  <si>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</si>
  <si>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</si>
  <si>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</si>
  <si>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</si>
  <si>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</si>
  <si>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</si>
  <si>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</si>
  <si>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</si>
  <si>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</si>
  <si>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</si>
  <si>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</si>
  <si>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</si>
  <si>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</si>
  <si>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</si>
  <si>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</si>
  <si>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</si>
  <si>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</si>
  <si>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</si>
  <si>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</si>
  <si>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</si>
  <si>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</si>
  <si>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</si>
  <si>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</si>
  <si>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</si>
  <si>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</si>
  <si>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</si>
  <si>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</si>
  <si>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</si>
  <si>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</si>
  <si>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</si>
  <si>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</si>
  <si>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</si>
  <si>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</si>
  <si>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</si>
  <si>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</si>
  <si>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</si>
  <si>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</si>
  <si>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</si>
  <si>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</si>
  <si>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</si>
  <si>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</si>
  <si>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</si>
  <si>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</si>
  <si>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</si>
  <si>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</si>
  <si>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</si>
  <si>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</si>
  <si>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</si>
  <si>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</si>
  <si>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</si>
  <si>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</si>
  <si>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</si>
  <si>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</si>
  <si>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</si>
  <si>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</si>
  <si>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</si>
  <si>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</si>
  <si>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</si>
  <si>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</si>
  <si>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</si>
  <si>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</si>
  <si>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</si>
  <si>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</si>
  <si>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</si>
  <si>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</si>
  <si>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</si>
  <si>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</si>
  <si>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</si>
  <si>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</si>
  <si>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</si>
  <si>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</si>
  <si>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</si>
  <si>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</si>
  <si>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</si>
  <si>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</si>
  <si>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</si>
  <si>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</si>
  <si>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</si>
  <si>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</si>
  <si>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</si>
  <si>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</si>
  <si>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</si>
  <si>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</si>
  <si>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</si>
  <si>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</si>
  <si>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</si>
  <si>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</si>
  <si>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</si>
  <si>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</si>
  <si>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</si>
  <si>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</si>
  <si>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</si>
  <si>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</si>
  <si>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</si>
  <si>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</si>
  <si>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</si>
  <si>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</si>
  <si>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</si>
  <si>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</si>
  <si>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</si>
  <si>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</si>
  <si>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</si>
  <si>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</si>
  <si>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</si>
  <si>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</si>
  <si>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</si>
  <si>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</si>
  <si>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</si>
  <si>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</si>
  <si>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</si>
  <si>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</si>
  <si>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</si>
  <si>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</si>
  <si>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</si>
  <si>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</si>
  <si>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</si>
  <si>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</si>
  <si>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</si>
  <si>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</si>
  <si>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</si>
  <si>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</si>
  <si>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</si>
  <si>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</si>
  <si>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</si>
  <si>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</si>
  <si>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</si>
  <si>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</si>
  <si>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</si>
  <si>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</si>
  <si>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</si>
  <si>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</si>
  <si>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</si>
  <si>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</si>
  <si>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</si>
  <si>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</si>
  <si>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</si>
  <si>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</si>
  <si>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</si>
  <si>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</si>
  <si>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</si>
  <si>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</si>
  <si>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</si>
  <si>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</si>
  <si>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</si>
  <si>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</si>
  <si>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</si>
  <si>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</si>
  <si>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</si>
  <si>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</si>
  <si>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</si>
  <si>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</si>
  <si>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</si>
  <si>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</si>
  <si>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</si>
  <si>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</si>
  <si>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</si>
  <si>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</si>
  <si>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</si>
  <si>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</si>
  <si>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</si>
  <si>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</si>
  <si>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</si>
  <si>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</si>
  <si>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</si>
  <si>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</si>
  <si>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</si>
  <si>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</si>
  <si>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</si>
  <si>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</si>
  <si>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</si>
  <si>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</si>
  <si>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</si>
  <si>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</si>
  <si>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</si>
  <si>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</si>
  <si>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</si>
  <si>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</si>
  <si>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</si>
  <si>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</si>
  <si>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</si>
  <si>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</si>
  <si>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</si>
  <si>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</si>
  <si>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</si>
  <si>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</si>
  <si>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</si>
  <si>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</si>
  <si>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</si>
  <si>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</si>
  <si>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</si>
  <si>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</si>
  <si>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</si>
  <si>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</si>
  <si>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</si>
  <si>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</si>
  <si>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</si>
  <si>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</si>
  <si>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</si>
  <si>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</si>
  <si>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</si>
  <si>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</si>
  <si>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</si>
  <si>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</si>
  <si>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</si>
  <si>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</si>
  <si>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</si>
  <si>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</si>
  <si>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</si>
  <si>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</si>
  <si>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</si>
  <si>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</si>
  <si>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</si>
  <si>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</si>
  <si>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</si>
  <si>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</si>
  <si>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</si>
  <si>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</si>
  <si>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</si>
  <si>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</si>
  <si>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</si>
  <si>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</si>
  <si>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</si>
  <si>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</si>
  <si>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</si>
  <si>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</si>
  <si>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</si>
  <si>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</si>
  <si>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</si>
  <si>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</si>
  <si>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</si>
  <si>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</si>
  <si>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</si>
  <si>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</si>
  <si>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</si>
  <si>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</si>
  <si>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</si>
  <si>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</si>
  <si>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</si>
  <si>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</si>
  <si>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</si>
  <si>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</si>
  <si>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</si>
  <si>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</si>
  <si>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</si>
  <si>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</si>
  <si>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</si>
  <si>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</si>
  <si>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</si>
  <si>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</si>
  <si>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</si>
  <si>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</si>
  <si>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</si>
  <si>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</si>
  <si>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</si>
  <si>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</si>
  <si>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</si>
  <si>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</si>
  <si>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</si>
  <si>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</si>
  <si>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</si>
  <si>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</si>
  <si>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</si>
  <si>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</si>
  <si>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</si>
  <si>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</si>
  <si>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</si>
  <si>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</si>
  <si>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</si>
  <si>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</si>
  <si>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</si>
  <si>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</si>
  <si>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</si>
  <si>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</si>
  <si>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</si>
  <si>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</si>
  <si>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</si>
  <si>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</si>
  <si>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</si>
  <si>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</si>
  <si>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</si>
  <si>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</si>
  <si>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</si>
  <si>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</si>
  <si>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</si>
  <si>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</si>
  <si>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</si>
  <si>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</si>
  <si>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</si>
  <si>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</si>
  <si>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</si>
  <si>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</si>
  <si>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</si>
  <si>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</si>
  <si>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</si>
  <si>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</si>
  <si>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</si>
  <si>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</si>
  <si>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</si>
  <si>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</si>
  <si>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</si>
  <si>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</si>
  <si>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</si>
  <si>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</si>
  <si>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</si>
  <si>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</si>
  <si>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</si>
  <si>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</si>
  <si>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</si>
  <si>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</si>
  <si>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</si>
  <si>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</si>
  <si>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</si>
  <si>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</si>
  <si>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</si>
  <si>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</si>
  <si>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</si>
  <si>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</si>
  <si>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</si>
  <si>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</si>
  <si>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</si>
  <si>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</si>
  <si>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</si>
  <si>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</si>
  <si>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</si>
  <si>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</si>
  <si>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</si>
  <si>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</si>
  <si>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</si>
  <si>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</si>
  <si>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</si>
  <si>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</si>
  <si>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</si>
  <si>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</si>
  <si>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</si>
  <si>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</si>
  <si>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</si>
  <si>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</si>
  <si>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</si>
  <si>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</si>
  <si>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</si>
  <si>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</si>
  <si>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</si>
  <si>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</si>
  <si>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</si>
  <si>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</si>
  <si>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</si>
  <si>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</si>
  <si>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</si>
  <si>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</si>
  <si>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</si>
  <si>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</si>
  <si>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</si>
  <si>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</si>
  <si>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</si>
  <si>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</si>
  <si>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</si>
  <si>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</si>
  <si>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</si>
  <si>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</si>
  <si>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</si>
  <si>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</si>
  <si>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</si>
  <si>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</si>
  <si>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</si>
  <si>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</si>
  <si>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</si>
  <si>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</si>
  <si>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</si>
  <si>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</si>
  <si>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</si>
  <si>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</si>
  <si>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</si>
  <si>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</si>
  <si>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</si>
  <si>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</si>
  <si>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</si>
  <si>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</si>
  <si>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</si>
  <si>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</si>
  <si>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</si>
  <si>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</si>
  <si>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</si>
  <si>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</si>
  <si>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</si>
  <si>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</si>
  <si>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</si>
  <si>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</si>
  <si>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</si>
  <si>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</si>
  <si>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</si>
  <si>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</si>
  <si>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</si>
  <si>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</si>
  <si>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</si>
  <si>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</si>
  <si>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</si>
  <si>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</si>
  <si>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</si>
  <si>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</si>
  <si>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</si>
  <si>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</si>
  <si>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</si>
  <si>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</si>
  <si>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</si>
  <si>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</si>
  <si>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</si>
  <si>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</si>
  <si>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</si>
  <si>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</si>
  <si>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</si>
  <si>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</si>
  <si>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</si>
  <si>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</si>
  <si>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</si>
  <si>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</si>
  <si>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</si>
  <si>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</si>
  <si>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</si>
  <si>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</si>
  <si>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</si>
  <si>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</si>
  <si>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</si>
  <si>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</si>
  <si>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</si>
  <si>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</si>
  <si>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</si>
  <si>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</si>
  <si>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</si>
  <si>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</si>
  <si>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</si>
  <si>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</si>
  <si>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</si>
  <si>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</si>
  <si>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</si>
  <si>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</si>
  <si>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</si>
  <si>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</si>
  <si>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</si>
  <si>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</si>
  <si>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</si>
  <si>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</si>
  <si>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</si>
  <si>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</si>
  <si>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</si>
  <si>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</si>
  <si>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</si>
  <si>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</si>
  <si>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</si>
  <si>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</si>
  <si>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</si>
  <si>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</si>
  <si>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</si>
  <si>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</si>
  <si>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</si>
  <si>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</si>
  <si>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</si>
  <si>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</si>
  <si>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</si>
  <si>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</si>
  <si>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</si>
  <si>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</si>
  <si>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</si>
  <si>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</si>
  <si>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</si>
  <si>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</si>
  <si>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</si>
  <si>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</si>
  <si>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</si>
  <si>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</si>
  <si>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</si>
  <si>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</si>
  <si>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</si>
  <si>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</si>
  <si>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</si>
  <si>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</si>
  <si>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</si>
  <si>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</si>
  <si>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</si>
  <si>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</si>
  <si>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</si>
  <si>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</si>
  <si>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</si>
  <si>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</si>
  <si>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</si>
  <si>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</si>
  <si>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</si>
  <si>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</si>
  <si>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</si>
  <si>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</si>
  <si>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</si>
  <si>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</si>
  <si>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</si>
  <si>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</si>
  <si>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</si>
  <si>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</si>
  <si>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</si>
  <si>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</si>
  <si>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</si>
  <si>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</si>
  <si>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</si>
  <si>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</si>
  <si>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</si>
  <si>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</si>
  <si>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</si>
  <si>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</si>
  <si>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</si>
  <si>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</si>
  <si>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</si>
  <si>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</si>
  <si>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</si>
  <si>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</si>
  <si>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</si>
  <si>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</si>
  <si>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</si>
  <si>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</si>
  <si>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</si>
  <si>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</si>
  <si>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</si>
  <si>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</si>
  <si>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</si>
  <si>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</si>
  <si>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</si>
  <si>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</si>
  <si>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</si>
  <si>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</si>
  <si>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</si>
  <si>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</si>
  <si>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</si>
  <si>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</si>
  <si>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</si>
  <si>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</si>
  <si>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</si>
  <si>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</si>
  <si>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</si>
  <si>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</si>
  <si>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</si>
  <si>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</si>
  <si>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</si>
  <si>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</si>
  <si>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</si>
  <si>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</si>
  <si>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</si>
  <si>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</si>
  <si>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</si>
  <si>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</si>
  <si>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</si>
  <si>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</si>
  <si>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</si>
  <si>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</si>
  <si>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</si>
  <si>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</si>
  <si>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</si>
  <si>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</si>
  <si>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</si>
  <si>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</si>
  <si>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</si>
  <si>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</si>
  <si>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</si>
  <si>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</si>
  <si>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</si>
  <si>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</si>
  <si>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</si>
  <si>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</si>
  <si>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</si>
  <si>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</si>
  <si>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</si>
  <si>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</si>
  <si>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</si>
  <si>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</si>
  <si>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</si>
  <si>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</si>
  <si>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</si>
  <si>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</si>
  <si>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</si>
  <si>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</si>
  <si>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</si>
  <si>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</si>
  <si>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</si>
  <si>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</si>
  <si>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</si>
  <si>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</si>
  <si>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</si>
  <si>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</si>
  <si>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</si>
  <si>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</si>
  <si>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</si>
  <si>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</si>
  <si>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</si>
  <si>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</si>
  <si>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</si>
  <si>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</si>
  <si>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</si>
  <si>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</si>
  <si>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</si>
  <si>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</si>
  <si>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</si>
  <si>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</si>
  <si>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</si>
  <si>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</si>
  <si>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</si>
  <si>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</si>
  <si>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</si>
  <si>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</si>
  <si>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</si>
  <si>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</si>
  <si>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</si>
  <si>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</si>
  <si>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</si>
  <si>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</si>
  <si>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</si>
  <si>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</si>
  <si>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</si>
  <si>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</si>
  <si>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</si>
  <si>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</si>
  <si>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</si>
  <si>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</si>
  <si>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</si>
  <si>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</si>
  <si>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</si>
  <si>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</si>
  <si>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</si>
  <si>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</si>
  <si>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</si>
  <si>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</si>
  <si>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</si>
  <si>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</si>
  <si>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</si>
  <si>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</si>
  <si>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</si>
  <si>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</si>
  <si>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</si>
  <si>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</si>
  <si>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</si>
  <si>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</si>
  <si>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</si>
  <si>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</si>
  <si>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</si>
  <si>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</si>
  <si>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</si>
  <si>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</si>
  <si>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</si>
  <si>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</si>
  <si>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</si>
  <si>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</si>
  <si>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</si>
  <si>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</si>
  <si>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</si>
  <si>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</si>
  <si>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</si>
  <si>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</si>
  <si>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</si>
  <si>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</si>
  <si>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</si>
  <si>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</si>
  <si>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</si>
  <si>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</si>
  <si>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</si>
  <si>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</si>
  <si>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</si>
  <si>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</si>
  <si>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</si>
  <si>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</si>
  <si>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</si>
  <si>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</si>
  <si>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</si>
  <si>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</si>
  <si>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</si>
  <si>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</si>
  <si>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</si>
  <si>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</si>
  <si>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</si>
  <si>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</si>
  <si>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</si>
  <si>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</si>
  <si>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</si>
  <si>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</si>
  <si>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</si>
  <si>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</si>
  <si>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</si>
  <si>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</si>
  <si>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</si>
  <si>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</si>
  <si>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</si>
  <si>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</si>
  <si>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</si>
  <si>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</si>
  <si>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</si>
  <si>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</si>
  <si>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</si>
  <si>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</si>
  <si>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</si>
  <si>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</si>
  <si>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</si>
  <si>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</si>
  <si>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</si>
  <si>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</si>
  <si>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</si>
  <si>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</si>
  <si>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</si>
  <si>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</si>
  <si>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</si>
  <si>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</si>
  <si>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</si>
  <si>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</si>
  <si>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</si>
  <si>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</si>
  <si>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</si>
  <si>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</si>
  <si>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</si>
  <si>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</si>
  <si>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</si>
  <si>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</si>
  <si>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</si>
  <si>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</si>
  <si>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</si>
  <si>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</si>
  <si>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</si>
  <si>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</si>
  <si>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</si>
  <si>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</si>
  <si>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</si>
  <si>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</si>
  <si>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</si>
  <si>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</si>
  <si>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</si>
  <si>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</si>
  <si>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</si>
  <si>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</si>
  <si>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</si>
  <si>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</si>
  <si>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</si>
  <si>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</si>
  <si>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</si>
  <si>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</si>
  <si>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</si>
  <si>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</si>
  <si>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</si>
  <si>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</si>
  <si>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</si>
  <si>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</si>
  <si>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</si>
  <si>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</si>
  <si>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</si>
  <si>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</si>
  <si>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</si>
  <si>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</si>
  <si>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</si>
  <si>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</si>
  <si>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</si>
  <si>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</si>
  <si>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</si>
  <si>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</si>
  <si>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</si>
  <si>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</si>
  <si>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</si>
  <si>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</si>
  <si>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</si>
  <si>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</si>
  <si>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</si>
  <si>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</si>
  <si>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</si>
  <si>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</si>
  <si>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</si>
  <si>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</si>
  <si>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</si>
  <si>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</si>
  <si>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</si>
  <si>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</si>
  <si>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</si>
  <si>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</si>
  <si>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</si>
  <si>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</si>
  <si>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</si>
  <si>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</si>
  <si>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</si>
  <si>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</si>
  <si>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</si>
  <si>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</si>
  <si>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</si>
  <si>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</si>
  <si>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</si>
  <si>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</si>
  <si>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</si>
  <si>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</si>
  <si>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</si>
  <si>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</si>
  <si>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</si>
  <si>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</si>
  <si>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</si>
  <si>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</si>
  <si>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</si>
  <si>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</si>
  <si>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</si>
  <si>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</si>
  <si>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</si>
  <si>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</si>
  <si>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</si>
  <si>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</si>
  <si>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</si>
  <si>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</si>
  <si>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</si>
  <si>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</si>
  <si>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</si>
  <si>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</si>
  <si>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</si>
  <si>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</si>
  <si>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</si>
  <si>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</si>
  <si>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</si>
  <si>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</si>
  <si>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</si>
  <si>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</si>
  <si>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</si>
  <si>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</si>
  <si>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</si>
  <si>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</si>
  <si>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</si>
  <si>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</si>
  <si>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</si>
  <si>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</si>
  <si>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</si>
  <si>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</si>
  <si>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</si>
  <si>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</si>
  <si>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</si>
  <si>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</si>
  <si>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</si>
  <si>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</si>
  <si>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</si>
  <si>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</si>
  <si>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</si>
  <si>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</si>
  <si>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</si>
  <si>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</si>
  <si>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</si>
  <si>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</si>
  <si>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</si>
  <si>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</si>
  <si>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</si>
  <si>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</si>
  <si>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</si>
  <si>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</si>
  <si>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</si>
  <si>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</si>
  <si>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</si>
  <si>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</si>
  <si>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</si>
  <si>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</si>
  <si>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</si>
  <si>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</si>
  <si>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</si>
  <si>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</si>
  <si>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</si>
  <si>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</si>
  <si>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</si>
  <si>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</si>
  <si>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</si>
  <si>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</si>
  <si>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</si>
  <si>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</si>
  <si>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</si>
  <si>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</si>
  <si>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</si>
  <si>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</si>
  <si>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</si>
  <si>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</si>
  <si>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</si>
  <si>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</si>
  <si>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</si>
  <si>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</si>
  <si>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</si>
  <si>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</si>
  <si>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</si>
  <si>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</si>
  <si>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</si>
  <si>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</si>
  <si>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</si>
  <si>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</si>
  <si>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</si>
  <si>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</si>
  <si>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</si>
  <si>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</si>
  <si>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</si>
  <si>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</si>
  <si>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</si>
  <si>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</si>
  <si>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</si>
  <si>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</si>
  <si>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</si>
  <si>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</si>
  <si>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</si>
  <si>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</si>
  <si>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</si>
  <si>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</si>
  <si>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</si>
  <si>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</si>
  <si>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</si>
  <si>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</si>
  <si>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</si>
  <si>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</si>
  <si>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</si>
  <si>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</si>
  <si>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</si>
  <si>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</si>
  <si>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</si>
  <si>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</si>
  <si>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</si>
  <si>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</si>
  <si>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</si>
  <si>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</si>
  <si>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</si>
  <si>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</si>
  <si>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</si>
  <si>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</si>
  <si>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</si>
  <si>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</si>
  <si>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</si>
  <si>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</si>
  <si>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</si>
  <si>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</si>
  <si>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</si>
  <si>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</si>
  <si>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</si>
  <si>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</si>
  <si>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</si>
  <si>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</si>
  <si>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</si>
  <si>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</si>
  <si>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</si>
  <si>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</si>
  <si>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</si>
  <si>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</si>
  <si>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</si>
  <si>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</si>
  <si>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</si>
  <si>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</si>
  <si>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</si>
  <si>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</si>
  <si>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</si>
  <si>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</si>
  <si>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</si>
  <si>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</si>
  <si>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</si>
  <si>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</si>
  <si>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</si>
  <si>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</si>
  <si>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</si>
  <si>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</si>
  <si>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</si>
  <si>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</si>
  <si>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</si>
  <si>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</si>
  <si>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</si>
  <si>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</si>
  <si>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</si>
  <si>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</si>
  <si>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</si>
  <si>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</si>
  <si>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</si>
  <si>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</si>
  <si>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</si>
  <si>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</si>
  <si>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</si>
  <si>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</si>
  <si>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</si>
  <si>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</si>
  <si>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</si>
  <si>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</si>
  <si>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</si>
  <si>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</si>
  <si>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</si>
  <si>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</si>
  <si>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</si>
  <si>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</si>
  <si>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</si>
  <si>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</si>
  <si>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</si>
  <si>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</si>
  <si>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</si>
  <si>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</si>
  <si>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</si>
  <si>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</si>
  <si>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</si>
  <si>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</si>
  <si>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</si>
  <si>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</si>
  <si>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</si>
  <si>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</si>
  <si>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</si>
  <si>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</si>
  <si>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</si>
  <si>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</si>
  <si>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</si>
  <si>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</si>
  <si>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</si>
  <si>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</si>
  <si>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</si>
  <si>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</si>
  <si>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</si>
  <si>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</si>
  <si>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</si>
  <si>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</si>
  <si>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</si>
  <si>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</si>
  <si>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</si>
  <si>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</si>
  <si>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</si>
  <si>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</si>
  <si>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</si>
  <si>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</si>
  <si>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</si>
  <si>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</si>
  <si>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</si>
  <si>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</si>
  <si>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</si>
  <si>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</si>
  <si>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</si>
  <si>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</si>
  <si>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</si>
  <si>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</si>
  <si>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</si>
  <si>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</si>
  <si>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</si>
  <si>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</si>
  <si>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</si>
  <si>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</si>
  <si>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</si>
  <si>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</si>
  <si>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</si>
  <si>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</si>
  <si>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</si>
  <si>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</si>
  <si>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</si>
  <si>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</si>
  <si>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</si>
  <si>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</si>
  <si>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</si>
  <si>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</si>
  <si>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</si>
  <si>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</si>
  <si>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</si>
  <si>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</si>
  <si>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</si>
  <si>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</si>
  <si>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</si>
  <si>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</si>
  <si>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</si>
  <si>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</si>
  <si>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</si>
  <si>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</si>
  <si>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</si>
  <si>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</si>
  <si>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</si>
  <si>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</si>
  <si>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</si>
  <si>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</si>
  <si>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</si>
  <si>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</si>
  <si>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</si>
  <si>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</si>
  <si>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</si>
  <si>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</si>
  <si>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</si>
  <si>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</si>
  <si>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</si>
  <si>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</si>
  <si>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</si>
  <si>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</si>
  <si>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</si>
  <si>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</si>
  <si>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</si>
  <si>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</si>
  <si>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</si>
  <si>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</si>
  <si>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</si>
  <si>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</si>
  <si>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</si>
  <si>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</si>
  <si>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</si>
  <si>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</si>
  <si>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</si>
  <si>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</si>
  <si>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</si>
  <si>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</si>
  <si>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</si>
  <si>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</si>
  <si>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</si>
  <si>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</si>
  <si>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</si>
  <si>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</si>
  <si>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</si>
  <si>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</si>
  <si>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</si>
  <si>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</si>
  <si>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</si>
  <si>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</si>
  <si>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</si>
  <si>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</si>
  <si>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</si>
  <si>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</si>
  <si>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</si>
  <si>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</si>
  <si>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</si>
  <si>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</si>
  <si>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</si>
  <si>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</si>
  <si>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</si>
  <si>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</si>
  <si>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</si>
  <si>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</si>
  <si>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</si>
  <si>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</si>
  <si>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</si>
  <si>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</si>
  <si>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</si>
  <si>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</si>
  <si>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</si>
  <si>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</si>
  <si>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</si>
  <si>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</si>
  <si>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</si>
  <si>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</si>
  <si>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</si>
  <si>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</si>
  <si>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</si>
  <si>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</si>
  <si>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</si>
  <si>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</si>
  <si>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</si>
  <si>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</si>
  <si>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</si>
  <si>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</si>
  <si>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</si>
  <si>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</si>
  <si>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</si>
  <si>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</si>
  <si>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</si>
  <si>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</si>
  <si>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</si>
  <si>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</si>
  <si>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</si>
  <si>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</si>
  <si>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</si>
  <si>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</si>
  <si>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</si>
  <si>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</si>
  <si>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</si>
  <si>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</si>
  <si>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</si>
  <si>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</si>
  <si>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</si>
  <si>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</si>
  <si>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</si>
  <si>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</si>
  <si>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</si>
  <si>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</si>
  <si>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</si>
  <si>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</si>
  <si>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</si>
  <si>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</si>
  <si>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</si>
  <si>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</si>
  <si>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</si>
  <si>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</si>
  <si>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</si>
  <si>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</si>
  <si>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</si>
  <si>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</si>
  <si>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</si>
  <si>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</si>
  <si>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</si>
  <si>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</si>
  <si>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</si>
  <si>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</si>
  <si>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</si>
  <si>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</si>
  <si>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</si>
  <si>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</si>
  <si>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</si>
  <si>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</si>
  <si>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</si>
  <si>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</si>
  <si>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</si>
  <si>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</si>
  <si>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</si>
  <si>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</si>
  <si>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</si>
  <si>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</si>
  <si>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</si>
  <si>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</si>
  <si>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</si>
  <si>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</si>
  <si>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</si>
  <si>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</si>
  <si>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</si>
  <si>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</si>
  <si>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</si>
  <si>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</si>
  <si>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</si>
  <si>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</si>
  <si>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</si>
  <si>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</si>
  <si>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</si>
  <si>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</si>
  <si>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</si>
  <si>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</si>
  <si>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</si>
  <si>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</si>
  <si>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</si>
  <si>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</si>
  <si>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</si>
  <si>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</si>
  <si>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</si>
  <si>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</si>
  <si>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</si>
  <si>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</si>
  <si>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</si>
  <si>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</si>
  <si>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</si>
  <si>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</si>
  <si>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</si>
  <si>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</si>
  <si>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</si>
  <si>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</si>
  <si>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</si>
  <si>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</si>
  <si>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</si>
  <si>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</si>
  <si>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</si>
  <si>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</si>
  <si>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</si>
  <si>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</si>
  <si>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</si>
  <si>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</si>
  <si>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</si>
  <si>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</si>
  <si>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</si>
  <si>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</si>
  <si>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</si>
  <si>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</si>
  <si>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</si>
  <si>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</si>
  <si>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</si>
  <si>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</si>
  <si>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</si>
  <si>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</si>
  <si>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</si>
  <si>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</si>
  <si>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</si>
  <si>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</si>
  <si>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</si>
  <si>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</si>
  <si>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</si>
  <si>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</si>
  <si>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</si>
  <si>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</si>
  <si>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</si>
  <si>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</si>
  <si>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</si>
  <si>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</si>
  <si>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</si>
  <si>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</si>
  <si>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</si>
  <si>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</si>
  <si>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</si>
  <si>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</si>
  <si>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</si>
  <si>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</si>
  <si>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</si>
  <si>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</si>
  <si>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</si>
  <si>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</si>
  <si>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</si>
  <si>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</si>
  <si>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</si>
  <si>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</si>
  <si>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</si>
  <si>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</si>
  <si>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</si>
  <si>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</si>
  <si>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</si>
  <si>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</si>
  <si>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</si>
  <si>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</si>
  <si>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</si>
  <si>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</si>
  <si>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</si>
  <si>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</si>
  <si>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</si>
  <si>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</si>
  <si>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</si>
  <si>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</si>
  <si>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</si>
  <si>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</si>
  <si>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</si>
  <si>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</si>
  <si>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</si>
  <si>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</si>
  <si>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</si>
  <si>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</si>
  <si>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</si>
  <si>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</si>
  <si>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</si>
  <si>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</si>
  <si>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</si>
  <si>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</si>
  <si>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</si>
  <si>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</si>
  <si>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</si>
  <si>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</si>
  <si>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</si>
  <si>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</si>
  <si>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</si>
  <si>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</si>
  <si>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</si>
  <si>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</si>
  <si>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</si>
  <si>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</si>
  <si>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</si>
  <si>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</si>
  <si>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</si>
  <si>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</si>
  <si>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</si>
  <si>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</si>
  <si>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</si>
  <si>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</si>
  <si>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</si>
  <si>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</si>
  <si>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</si>
  <si>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</si>
  <si>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</si>
  <si>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</si>
  <si>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</si>
  <si>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</si>
  <si>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</si>
  <si>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</si>
  <si>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</si>
  <si>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</si>
  <si>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</si>
  <si>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</si>
  <si>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</si>
  <si>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</si>
  <si>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</si>
  <si>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</si>
  <si>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</si>
  <si>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</si>
  <si>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</si>
  <si>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</si>
  <si>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</si>
  <si>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</si>
  <si>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</si>
  <si>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</si>
  <si>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</si>
  <si>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</si>
  <si>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</si>
  <si>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</si>
  <si>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</si>
  <si>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</si>
  <si>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</si>
  <si>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</si>
  <si>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</si>
  <si>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</si>
  <si>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</si>
  <si>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</si>
  <si>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</si>
  <si>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</si>
  <si>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</si>
  <si>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</si>
  <si>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</si>
  <si>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</si>
  <si>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</si>
  <si>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</si>
  <si>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</si>
  <si>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</si>
  <si>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</si>
  <si>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</si>
  <si>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</si>
  <si>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</si>
  <si>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</si>
  <si>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</si>
  <si>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</si>
  <si>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</si>
  <si>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</si>
  <si>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</si>
  <si>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</si>
  <si>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</si>
  <si>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</si>
  <si>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</si>
  <si>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</si>
  <si>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</si>
  <si>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</si>
  <si>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</si>
  <si>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</si>
  <si>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</si>
  <si>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</si>
  <si>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</si>
  <si>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</si>
  <si>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</si>
  <si>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</si>
  <si>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</si>
  <si>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</si>
  <si>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</si>
  <si>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</si>
  <si>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</si>
  <si>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</si>
  <si>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</si>
  <si>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</si>
  <si>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</si>
  <si>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</si>
  <si>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</si>
  <si>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</si>
  <si>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</si>
  <si>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</si>
  <si>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</si>
  <si>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</si>
  <si>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</si>
  <si>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</si>
  <si>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</si>
  <si>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</si>
  <si>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</si>
  <si>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</si>
  <si>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</si>
  <si>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</si>
  <si>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</si>
  <si>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</si>
  <si>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</si>
  <si>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</si>
  <si>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</si>
  <si>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</si>
  <si>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</si>
  <si>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</si>
  <si>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</si>
  <si>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</si>
  <si>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</si>
  <si>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</si>
  <si>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</si>
  <si>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</si>
  <si>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</si>
  <si>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</si>
  <si>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</si>
  <si>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</si>
  <si>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</si>
  <si>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</si>
  <si>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</si>
  <si>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</si>
  <si>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</si>
  <si>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</si>
  <si>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</si>
  <si>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</si>
  <si>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</si>
  <si>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</si>
  <si>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</si>
  <si>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</si>
  <si>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</si>
  <si>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</si>
  <si>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</si>
  <si>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</si>
  <si>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</si>
  <si>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</si>
  <si>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</si>
  <si>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</si>
  <si>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</si>
  <si>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</si>
  <si>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</si>
  <si>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</si>
  <si>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</si>
  <si>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</si>
  <si>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</si>
  <si>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</si>
  <si>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</si>
  <si>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</si>
  <si>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</si>
  <si>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</si>
  <si>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</si>
  <si>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</si>
  <si>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</si>
  <si>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</si>
  <si>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</si>
  <si>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</si>
  <si>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</si>
  <si>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</si>
  <si>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</si>
  <si>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</si>
  <si>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</si>
  <si>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</si>
  <si>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</si>
  <si>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</si>
  <si>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</si>
  <si>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</si>
  <si>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</si>
  <si>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</si>
  <si>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</si>
  <si>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</si>
  <si>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</si>
  <si>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</si>
  <si>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</si>
  <si>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</si>
  <si>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</si>
  <si>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</si>
  <si>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</si>
  <si>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</si>
  <si>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</si>
  <si>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</si>
  <si>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</si>
  <si>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</si>
  <si>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</si>
  <si>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</si>
  <si>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</si>
  <si>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</si>
  <si>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</si>
  <si>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</si>
  <si>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</si>
  <si>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</si>
  <si>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</si>
  <si>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</si>
  <si>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</si>
  <si>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</si>
  <si>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</si>
  <si>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</si>
  <si>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</si>
  <si>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</si>
  <si>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</si>
  <si>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</si>
  <si>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</si>
  <si>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</si>
  <si>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</si>
  <si>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</si>
  <si>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</si>
  <si>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</si>
  <si>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</si>
  <si>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</si>
  <si>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</si>
  <si>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</si>
  <si>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</si>
  <si>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</si>
  <si>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</si>
  <si>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</si>
  <si>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</si>
  <si>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</si>
  <si>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</si>
  <si>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</si>
  <si>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</si>
  <si>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</si>
  <si>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</si>
  <si>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</si>
  <si>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</si>
  <si>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</si>
  <si>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</si>
  <si>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</si>
  <si>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</si>
  <si>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</si>
  <si>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</si>
  <si>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</si>
  <si>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</si>
  <si>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</si>
  <si>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</si>
  <si>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</si>
  <si>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</si>
  <si>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</si>
  <si>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</si>
  <si>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</si>
  <si>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</si>
  <si>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</si>
  <si>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</si>
  <si>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</si>
  <si>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</si>
  <si>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</si>
  <si>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</si>
  <si>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</si>
  <si>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</si>
  <si>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</si>
  <si>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</si>
  <si>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</si>
  <si>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</si>
  <si>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</si>
  <si>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</si>
  <si>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</si>
  <si>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</si>
  <si>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</si>
  <si>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</si>
  <si>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</si>
  <si>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</si>
  <si>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</si>
  <si>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</si>
  <si>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</si>
  <si>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</si>
  <si>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</si>
  <si>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</si>
  <si>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</si>
  <si>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</si>
  <si>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</si>
  <si>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</si>
  <si>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</si>
  <si>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</si>
  <si>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</si>
  <si>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</si>
  <si>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</si>
  <si>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</si>
  <si>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</si>
  <si>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</si>
  <si>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</si>
  <si>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</si>
  <si>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</si>
  <si>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</si>
  <si>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</si>
  <si>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</si>
  <si>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</si>
  <si>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</si>
  <si>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</si>
  <si>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</si>
  <si>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</si>
  <si>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</si>
  <si>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</si>
  <si>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</si>
  <si>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</si>
  <si>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</si>
  <si>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</si>
  <si>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</si>
  <si>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</si>
  <si>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</si>
  <si>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</si>
  <si>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</si>
  <si>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</si>
  <si>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</si>
  <si>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</si>
  <si>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</si>
  <si>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</si>
  <si>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</si>
  <si>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</si>
  <si>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</si>
  <si>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</si>
  <si>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</si>
  <si>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</si>
  <si>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</si>
  <si>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</si>
  <si>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</si>
  <si>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</si>
  <si>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</si>
  <si>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</si>
  <si>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</si>
  <si>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</si>
  <si>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</si>
  <si>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</si>
  <si>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</si>
  <si>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</si>
  <si>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</si>
  <si>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</si>
  <si>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</si>
  <si>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</si>
  <si>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</si>
  <si>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</si>
  <si>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</si>
  <si>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</si>
  <si>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</si>
  <si>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</si>
  <si>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</si>
  <si>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</si>
  <si>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</si>
  <si>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</si>
  <si>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</si>
  <si>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</si>
  <si>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</si>
  <si>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</si>
  <si>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</si>
  <si>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</si>
  <si>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</si>
  <si>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</si>
  <si>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</si>
  <si>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</si>
  <si>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</si>
  <si>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</si>
  <si>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</si>
  <si>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</si>
  <si>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</si>
  <si>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</si>
  <si>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</si>
  <si>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</si>
  <si>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</si>
  <si>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</si>
  <si>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</si>
  <si>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</si>
  <si>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</si>
  <si>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</si>
  <si>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</si>
  <si>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</si>
  <si>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</si>
  <si>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</si>
  <si>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</si>
  <si>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</si>
  <si>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</si>
  <si>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</si>
  <si>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</si>
  <si>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</si>
  <si>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</si>
  <si>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</si>
  <si>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</si>
  <si>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</si>
  <si>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</si>
  <si>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</si>
  <si>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</si>
  <si>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</si>
  <si>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</si>
  <si>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</si>
  <si>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</si>
  <si>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</si>
  <si>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</si>
  <si>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</si>
  <si>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</si>
  <si>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</si>
  <si>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</si>
  <si>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</si>
  <si>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</si>
  <si>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</si>
  <si>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</si>
  <si>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</si>
  <si>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</si>
  <si>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</si>
  <si>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</si>
  <si>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</si>
  <si>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</si>
  <si>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</si>
  <si>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</si>
  <si>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</si>
  <si>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</si>
  <si>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</si>
  <si>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</si>
  <si>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</si>
  <si>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</si>
  <si>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</si>
  <si>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</si>
  <si>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</si>
  <si>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</si>
  <si>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</si>
  <si>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</si>
  <si>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</si>
  <si>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</si>
  <si>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</si>
  <si>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</si>
  <si>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</si>
  <si>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</si>
  <si>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</si>
  <si>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</si>
  <si>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</si>
  <si>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</si>
  <si>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</si>
  <si>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</si>
  <si>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</si>
  <si>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</si>
  <si>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</si>
  <si>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</si>
  <si>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</si>
  <si>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</si>
  <si>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</si>
  <si>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</si>
  <si>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</si>
  <si>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</si>
  <si>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</si>
  <si>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</si>
  <si>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</si>
  <si>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</si>
  <si>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</si>
  <si>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</si>
  <si>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</si>
  <si>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</si>
  <si>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</si>
  <si>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</si>
  <si>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</si>
  <si>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</si>
  <si>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</si>
  <si>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</si>
  <si>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</si>
  <si>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</si>
  <si>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</si>
  <si>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</si>
  <si>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</si>
  <si>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</si>
  <si>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</si>
  <si>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</si>
  <si>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</si>
  <si>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</si>
  <si>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</si>
  <si>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</si>
  <si>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</si>
  <si>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</si>
  <si>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</si>
  <si>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</si>
  <si>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</si>
  <si>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</si>
  <si>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</si>
  <si>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</si>
  <si>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</si>
  <si>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</si>
  <si>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</si>
  <si>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</si>
  <si>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</si>
  <si>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</si>
  <si>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</si>
  <si>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</si>
  <si>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</si>
  <si>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</si>
  <si>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</si>
  <si>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</si>
  <si>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</si>
  <si>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</si>
  <si>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</si>
  <si>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</si>
  <si>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</si>
  <si>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</si>
  <si>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</si>
  <si>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</si>
  <si>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</si>
  <si>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</si>
  <si>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</si>
  <si>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</si>
  <si>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</si>
  <si>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</si>
  <si>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</si>
  <si>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</si>
  <si>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</si>
  <si>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</si>
  <si>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</si>
  <si>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</si>
  <si>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</si>
  <si>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</si>
  <si>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</si>
  <si>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</si>
  <si>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</si>
  <si>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</si>
  <si>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</si>
  <si>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</si>
  <si>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</si>
  <si>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</si>
  <si>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</si>
  <si>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</si>
  <si>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</si>
  <si>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</si>
  <si>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</si>
  <si>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</si>
  <si>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</si>
  <si>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</si>
  <si>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</si>
  <si>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</si>
  <si>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</si>
  <si>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</si>
  <si>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</si>
  <si>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</si>
  <si>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</si>
  <si>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</si>
  <si>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</si>
  <si>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</si>
  <si>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</si>
  <si>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</si>
  <si>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</si>
  <si>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</si>
  <si>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</si>
  <si>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</si>
  <si>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</si>
  <si>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</si>
  <si>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</si>
  <si>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</si>
  <si>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</si>
  <si>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</si>
  <si>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</si>
  <si>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</si>
  <si>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</si>
  <si>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</si>
  <si>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</si>
  <si>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</si>
  <si>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</si>
  <si>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</si>
  <si>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</si>
  <si>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</si>
  <si>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</si>
  <si>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</si>
  <si>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</si>
  <si>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</si>
  <si>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</si>
  <si>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</si>
  <si>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</si>
  <si>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</si>
  <si>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</si>
  <si>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</si>
  <si>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</si>
  <si>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</si>
  <si>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</si>
  <si>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</si>
  <si>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</si>
  <si>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</si>
  <si>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</si>
  <si>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</si>
  <si>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</si>
  <si>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</si>
  <si>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</si>
  <si>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</si>
  <si>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</si>
  <si>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</si>
  <si>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</si>
  <si>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</si>
  <si>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</si>
  <si>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</si>
  <si>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</si>
  <si>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</si>
  <si>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</si>
  <si>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</si>
  <si>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</si>
  <si>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</si>
  <si>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</si>
  <si>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</si>
  <si>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</si>
  <si>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</si>
  <si>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</si>
  <si>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</si>
  <si>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</si>
  <si>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</si>
  <si>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</si>
  <si>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</si>
  <si>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</si>
  <si>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</si>
  <si>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</si>
  <si>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</si>
  <si>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</si>
  <si>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</si>
  <si>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</si>
  <si>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</si>
  <si>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</si>
  <si>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</si>
  <si>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</si>
  <si>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</si>
  <si>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</si>
  <si>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</si>
  <si>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</si>
  <si>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</si>
  <si>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</si>
  <si>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</si>
  <si>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</si>
  <si>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</si>
  <si>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</si>
  <si>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</si>
  <si>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</si>
  <si>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</si>
  <si>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</si>
  <si>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</si>
  <si>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</si>
  <si>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</si>
  <si>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</si>
  <si>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</si>
  <si>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</si>
  <si>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</si>
  <si>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</si>
  <si>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</si>
  <si>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</si>
  <si>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</si>
  <si>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</si>
  <si>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</si>
  <si>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</si>
  <si>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</si>
  <si>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</si>
  <si>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</si>
  <si>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</si>
  <si>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</si>
  <si>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</si>
  <si>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</si>
  <si>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</si>
  <si>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</si>
  <si>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</si>
  <si>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</si>
  <si>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</si>
  <si>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</si>
  <si>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</si>
  <si>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</si>
  <si>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</si>
  <si>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</si>
  <si>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</si>
  <si>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</si>
  <si>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</si>
  <si>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</si>
  <si>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</si>
  <si>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</si>
  <si>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</si>
  <si>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</si>
  <si>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</si>
  <si>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</si>
  <si>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</si>
  <si>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</si>
  <si>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</si>
  <si>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</si>
  <si>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</si>
  <si>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</si>
  <si>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</si>
  <si>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</si>
  <si>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</si>
  <si>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</si>
  <si>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</si>
  <si>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</si>
  <si>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</si>
  <si>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</si>
  <si>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</si>
  <si>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</si>
  <si>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</si>
  <si>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</si>
  <si>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</si>
  <si>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</si>
  <si>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</si>
  <si>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</si>
  <si>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</si>
  <si>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</si>
  <si>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</si>
  <si>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</si>
  <si>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</si>
  <si>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</si>
  <si>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</si>
  <si>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</si>
  <si>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</si>
  <si>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</si>
  <si>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</si>
  <si>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</si>
  <si>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</si>
  <si>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</si>
  <si>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</si>
  <si>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</si>
  <si>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</si>
  <si>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</si>
  <si>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</si>
  <si>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</si>
  <si>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</si>
  <si>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</si>
  <si>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</si>
  <si>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</si>
  <si>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</si>
  <si>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</si>
  <si>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</si>
  <si>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</si>
  <si>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</si>
  <si>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</si>
  <si>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</si>
  <si>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</si>
  <si>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</si>
  <si>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</si>
  <si>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</si>
  <si>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</si>
  <si>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</si>
  <si>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</si>
  <si>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</si>
  <si>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</si>
  <si>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</si>
  <si>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</si>
  <si>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</si>
  <si>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</si>
  <si>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</si>
  <si>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</si>
  <si>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</si>
  <si>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</si>
  <si>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</si>
  <si>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</si>
  <si>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</si>
  <si>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</si>
  <si>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</si>
  <si>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</si>
  <si>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</si>
  <si>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</si>
  <si>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</si>
  <si>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</si>
  <si>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</si>
  <si>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</si>
  <si>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</si>
  <si>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</si>
  <si>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</si>
  <si>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</si>
  <si>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</si>
  <si>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</si>
  <si>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</si>
  <si>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</si>
  <si>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</si>
  <si>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</si>
  <si>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</si>
  <si>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</si>
  <si>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</si>
  <si>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</si>
  <si>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</si>
  <si>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</si>
  <si>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</si>
  <si>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</si>
  <si>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</si>
  <si>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</si>
  <si>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</si>
  <si>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</si>
  <si>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</si>
  <si>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</si>
  <si>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</si>
  <si>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</si>
  <si>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</si>
  <si>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</si>
  <si>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</si>
  <si>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</si>
  <si>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</si>
  <si>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</si>
  <si>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</si>
  <si>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</si>
  <si>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</si>
  <si>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</si>
  <si>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</si>
  <si>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</si>
  <si>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</si>
  <si>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</si>
  <si>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</si>
  <si>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</si>
  <si>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</si>
  <si>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</si>
  <si>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</si>
  <si>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</si>
  <si>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</si>
  <si>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</si>
  <si>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</si>
  <si>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</si>
  <si>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</si>
  <si>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</si>
  <si>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</si>
  <si>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</si>
  <si>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</si>
  <si>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</si>
  <si>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</si>
  <si>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</si>
  <si>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</si>
  <si>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</si>
  <si>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</si>
  <si>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</si>
  <si>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</si>
  <si>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</si>
  <si>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</si>
  <si>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</si>
  <si>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</si>
  <si>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</si>
  <si>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</si>
  <si>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</si>
  <si>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</si>
  <si>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</si>
  <si>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</si>
  <si>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</si>
  <si>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</si>
  <si>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</si>
  <si>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</si>
  <si>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</si>
  <si>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</si>
  <si>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</si>
  <si>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</si>
  <si>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</si>
  <si>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</si>
  <si>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</si>
  <si>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</si>
  <si>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</si>
  <si>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</si>
  <si>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</si>
  <si>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</si>
  <si>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</si>
  <si>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</si>
  <si>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</si>
  <si>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</si>
  <si>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</si>
  <si>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</si>
  <si>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</si>
  <si>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</si>
  <si>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</si>
  <si>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</si>
  <si>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</si>
  <si>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</si>
  <si>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</si>
  <si>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</si>
  <si>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</si>
  <si>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</si>
  <si>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</si>
  <si>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</si>
  <si>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</si>
  <si>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</si>
  <si>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</si>
  <si>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</si>
  <si>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</si>
  <si>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</si>
  <si>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</si>
  <si>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</si>
  <si>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</si>
  <si>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</si>
  <si>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</si>
  <si>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</si>
  <si>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</si>
  <si>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</si>
  <si>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</si>
  <si>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</si>
  <si>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</si>
  <si>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</si>
  <si>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</si>
  <si>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</si>
  <si>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</si>
  <si>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</si>
  <si>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</si>
  <si>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</si>
  <si>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</si>
  <si>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</si>
  <si>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</si>
  <si>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</si>
  <si>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</si>
  <si>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</si>
  <si>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</si>
  <si>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</si>
  <si>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</si>
  <si>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</si>
  <si>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</si>
  <si>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</si>
  <si>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</si>
  <si>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</si>
  <si>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</si>
  <si>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</si>
  <si>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</si>
  <si>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</si>
  <si>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</si>
  <si>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</si>
  <si>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</si>
  <si>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</si>
  <si>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</si>
  <si>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</si>
  <si>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</si>
  <si>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</si>
  <si>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</si>
  <si>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</si>
  <si>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</si>
  <si>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</si>
  <si>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</si>
  <si>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</si>
  <si>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</si>
  <si>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</si>
  <si>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</si>
  <si>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</si>
  <si>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</si>
  <si>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</si>
  <si>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</si>
  <si>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</si>
  <si>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</si>
  <si>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</si>
  <si>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</si>
  <si>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</si>
  <si>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</si>
  <si>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</si>
  <si>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</si>
  <si>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</si>
  <si>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</si>
  <si>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</si>
  <si>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</si>
  <si>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</si>
  <si>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</si>
  <si>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</si>
  <si>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</si>
  <si>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</si>
  <si>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</si>
  <si>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</si>
  <si>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</si>
  <si>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</si>
  <si>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</si>
  <si>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</si>
  <si>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</si>
  <si>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</si>
  <si>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</si>
  <si>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</si>
  <si>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</si>
  <si>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</si>
  <si>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</si>
  <si>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</si>
  <si>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</si>
  <si>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</si>
  <si>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</si>
  <si>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</si>
  <si>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</si>
  <si>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</si>
  <si>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</si>
  <si>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</si>
  <si>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</si>
  <si>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</si>
  <si>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</si>
  <si>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</si>
  <si>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</si>
  <si>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</si>
  <si>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</si>
  <si>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</si>
  <si>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</si>
  <si>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</si>
  <si>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</si>
  <si>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</si>
  <si>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</si>
  <si>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</si>
  <si>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</si>
  <si>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</si>
  <si>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</si>
  <si>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</si>
  <si>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</si>
  <si>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</si>
  <si>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</si>
  <si>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</si>
  <si>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</si>
  <si>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</si>
  <si>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</si>
  <si>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</si>
  <si>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</si>
  <si>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</si>
  <si>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</si>
  <si>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</si>
  <si>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</si>
  <si>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</si>
  <si>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</si>
  <si>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</si>
  <si>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</si>
  <si>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</si>
  <si>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</si>
  <si>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</si>
  <si>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</si>
  <si>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</si>
  <si>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</si>
  <si>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</si>
  <si>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</si>
  <si>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</si>
  <si>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</si>
  <si>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</si>
  <si>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</si>
  <si>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</si>
  <si>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</si>
  <si>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</si>
  <si>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</si>
  <si>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</si>
  <si>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</si>
  <si>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</si>
  <si>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</si>
  <si>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</si>
  <si>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</si>
  <si>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</si>
  <si>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</si>
  <si>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</si>
  <si>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</si>
  <si>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</si>
  <si>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</si>
  <si>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</si>
  <si>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</si>
  <si>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</si>
  <si>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</si>
  <si>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</si>
  <si>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</si>
  <si>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</si>
  <si>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</si>
  <si>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</si>
  <si>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</si>
  <si>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</si>
  <si>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</si>
  <si>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</si>
  <si>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</si>
  <si>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</si>
  <si>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</si>
  <si>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</si>
  <si>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</si>
  <si>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</si>
  <si>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</si>
  <si>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</si>
  <si>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</si>
  <si>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</si>
  <si>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</si>
  <si>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</si>
  <si>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</si>
  <si>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</si>
  <si>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</si>
  <si>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</si>
  <si>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</si>
  <si>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</si>
  <si>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</si>
  <si>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</si>
  <si>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</si>
  <si>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</si>
  <si>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</si>
  <si>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</si>
  <si>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</si>
  <si>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</si>
  <si>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</si>
  <si>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</si>
  <si>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</si>
  <si>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</si>
  <si>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</si>
  <si>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</si>
  <si>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</si>
  <si>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</si>
  <si>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</si>
  <si>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</si>
  <si>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</si>
  <si>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</si>
  <si>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</si>
  <si>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</si>
  <si>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</si>
  <si>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</si>
  <si>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</si>
  <si>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</si>
  <si>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</si>
  <si>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</si>
  <si>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</si>
  <si>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</si>
  <si>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</si>
  <si>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</si>
  <si>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</si>
  <si>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</si>
  <si>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</si>
  <si>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</si>
  <si>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</si>
  <si>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</si>
  <si>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</si>
  <si>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</si>
  <si>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</si>
  <si>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</si>
  <si>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</si>
  <si>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</si>
  <si>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</si>
  <si>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</si>
  <si>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</si>
  <si>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</si>
  <si>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</si>
  <si>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</si>
  <si>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</si>
  <si>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</si>
  <si>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</si>
  <si>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</si>
  <si>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</si>
  <si>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</si>
  <si>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</si>
  <si>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</si>
  <si>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</si>
  <si>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</si>
  <si>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</si>
  <si>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</si>
  <si>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</si>
  <si>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</si>
  <si>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</si>
  <si>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</si>
  <si>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</si>
  <si>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</si>
  <si>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</si>
  <si>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</si>
  <si>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</si>
  <si>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</si>
  <si>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</si>
  <si>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</si>
  <si>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</si>
  <si>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</si>
  <si>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</si>
  <si>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</si>
  <si>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</si>
  <si>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</si>
  <si>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</si>
  <si>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</si>
  <si>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</si>
  <si>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</si>
  <si>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</si>
  <si>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</si>
  <si>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</si>
  <si>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</si>
  <si>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</si>
  <si>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</si>
  <si>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</si>
  <si>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</si>
  <si>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</si>
  <si>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</si>
  <si>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</si>
  <si>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</si>
  <si>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</si>
  <si>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</si>
  <si>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</si>
  <si>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</si>
  <si>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</si>
  <si>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</si>
  <si>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</si>
  <si>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</si>
  <si>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</si>
  <si>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</si>
  <si>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</si>
  <si>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</si>
  <si>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</si>
  <si>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</si>
  <si>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</si>
  <si>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</si>
  <si>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</si>
  <si>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</si>
  <si>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</si>
  <si>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</si>
  <si>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</si>
  <si>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</si>
  <si>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</si>
  <si>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</si>
  <si>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</si>
  <si>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</si>
  <si>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</si>
  <si>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</si>
  <si>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</si>
  <si>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</si>
  <si>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</si>
  <si>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</si>
  <si>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</si>
  <si>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</si>
  <si>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</si>
  <si>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</si>
  <si>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</si>
  <si>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</si>
  <si>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</si>
  <si>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</si>
  <si>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</si>
  <si>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</si>
  <si>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</si>
  <si>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</si>
  <si>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</si>
  <si>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</si>
  <si>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</si>
  <si>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</si>
  <si>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</si>
  <si>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</si>
  <si>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</si>
  <si>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</si>
  <si>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</si>
  <si>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</si>
  <si>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</si>
  <si>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</si>
  <si>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</si>
  <si>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</si>
  <si>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</si>
  <si>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</si>
  <si>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</si>
  <si>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</si>
  <si>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</si>
  <si>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</si>
  <si>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</si>
  <si>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</si>
  <si>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</si>
  <si>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</si>
  <si>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</si>
  <si>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</si>
  <si>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</si>
  <si>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</si>
  <si>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</si>
  <si>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</si>
  <si>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</si>
  <si>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</si>
  <si>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</si>
  <si>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</si>
  <si>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</si>
  <si>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</si>
  <si>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</si>
  <si>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</si>
  <si>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</si>
  <si>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</si>
  <si>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</si>
  <si>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</si>
  <si>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</si>
  <si>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</si>
  <si>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</si>
  <si>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</si>
  <si>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</si>
  <si>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</si>
  <si>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</si>
  <si>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</si>
  <si>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</si>
  <si>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</si>
  <si>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</si>
  <si>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</si>
  <si>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</si>
  <si>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</si>
  <si>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</si>
  <si>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</si>
  <si>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</si>
  <si>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</si>
  <si>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</si>
  <si>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</si>
  <si>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</si>
  <si>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</si>
  <si>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</si>
  <si>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</si>
  <si>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</si>
  <si>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</si>
  <si>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</si>
  <si>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</si>
  <si>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</si>
  <si>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</si>
  <si>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</si>
  <si>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</si>
  <si>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</si>
  <si>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</si>
  <si>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</si>
  <si>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</si>
  <si>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</si>
  <si>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</si>
  <si>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</si>
  <si>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</si>
  <si>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</si>
  <si>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</si>
  <si>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</si>
  <si>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</si>
  <si>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</si>
  <si>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</si>
  <si>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</si>
  <si>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</si>
  <si>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</si>
  <si>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</si>
  <si>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</si>
  <si>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</si>
  <si>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</si>
  <si>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</si>
  <si>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</si>
  <si>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</si>
  <si>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</si>
  <si>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</si>
  <si>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</si>
  <si>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</si>
  <si>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</si>
  <si>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</si>
  <si>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</si>
  <si>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</si>
  <si>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</si>
  <si>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</si>
  <si>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</si>
  <si>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</si>
  <si>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</si>
  <si>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</si>
  <si>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</si>
  <si>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</si>
  <si>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</si>
  <si>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</si>
  <si>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</si>
  <si>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</si>
  <si>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</si>
  <si>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</si>
  <si>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</si>
  <si>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</si>
  <si>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</si>
  <si>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</si>
  <si>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</si>
  <si>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</si>
  <si>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</si>
  <si>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</si>
  <si>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</si>
  <si>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</si>
  <si>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</si>
  <si>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</si>
  <si>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</si>
  <si>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</si>
  <si>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</si>
  <si>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</si>
  <si>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</si>
  <si>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</si>
  <si>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</si>
  <si>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</si>
  <si>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</si>
  <si>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</si>
  <si>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</si>
  <si>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</si>
  <si>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</si>
  <si>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</si>
  <si>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</si>
  <si>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</si>
  <si>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</si>
  <si>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</si>
  <si>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</si>
  <si>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</si>
  <si>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</si>
  <si>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</si>
  <si>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</si>
  <si>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</si>
  <si>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</si>
  <si>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</si>
  <si>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</si>
  <si>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</si>
  <si>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</si>
  <si>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</si>
  <si>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</si>
  <si>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</si>
  <si>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</si>
  <si>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</si>
  <si>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</si>
  <si>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</si>
  <si>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</si>
  <si>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</si>
  <si>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</si>
  <si>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</si>
  <si>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</si>
  <si>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</si>
  <si>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</si>
  <si>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</si>
  <si>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</si>
  <si>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</si>
  <si>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</si>
  <si>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</si>
  <si>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</si>
  <si>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</si>
  <si>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</si>
  <si>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</si>
  <si>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</si>
  <si>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</si>
  <si>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</si>
  <si>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</si>
  <si>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</si>
  <si>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</si>
  <si>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</si>
  <si>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</si>
  <si>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</si>
  <si>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</si>
  <si>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</si>
  <si>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</si>
  <si>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</si>
  <si>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</si>
  <si>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</si>
  <si>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</si>
  <si>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</si>
  <si>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</si>
  <si>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</si>
  <si>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</si>
  <si>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</si>
  <si>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</si>
  <si>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</si>
  <si>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</si>
  <si>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</si>
  <si>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</si>
  <si>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</si>
  <si>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</si>
  <si>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</si>
  <si>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</si>
  <si>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</si>
  <si>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</si>
  <si>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</si>
  <si>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</si>
  <si>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</si>
  <si>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</si>
  <si>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</si>
  <si>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</si>
  <si>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</si>
  <si>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</si>
  <si>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</si>
  <si>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</si>
  <si>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</si>
  <si>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</si>
  <si>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</si>
  <si>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</si>
  <si>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</si>
  <si>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</si>
  <si>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</si>
  <si>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</si>
  <si>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</si>
  <si>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</si>
  <si>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</si>
  <si>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</si>
  <si>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</si>
  <si>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</si>
  <si>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</si>
  <si>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</si>
  <si>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</si>
  <si>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</si>
  <si>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</si>
  <si>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</si>
  <si>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</si>
  <si>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</si>
  <si>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</si>
  <si>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</si>
  <si>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</si>
  <si>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</si>
  <si>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</si>
  <si>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</si>
  <si>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</si>
  <si>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</si>
  <si>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</si>
  <si>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</si>
  <si>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</si>
  <si>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</si>
  <si>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</si>
  <si>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</si>
  <si>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</si>
  <si>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</si>
  <si>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</si>
  <si>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</si>
  <si>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</si>
  <si>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</si>
  <si>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</si>
  <si>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</si>
  <si>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</si>
  <si>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</si>
  <si>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</si>
  <si>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</si>
  <si>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</si>
  <si>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</si>
  <si>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</si>
  <si>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</si>
  <si>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</si>
  <si>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</si>
  <si>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</si>
  <si>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</si>
  <si>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</si>
  <si>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</si>
  <si>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</si>
  <si>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</si>
  <si>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</si>
  <si>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</si>
  <si>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</si>
  <si>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</si>
  <si>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</si>
  <si>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</si>
  <si>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</si>
  <si>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</si>
  <si>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</si>
  <si>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</si>
  <si>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</si>
  <si>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</si>
  <si>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</si>
  <si>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</si>
  <si>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</si>
  <si>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</si>
  <si>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</si>
  <si>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</si>
  <si>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</si>
  <si>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</si>
  <si>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</si>
  <si>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</si>
  <si>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</si>
  <si>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</si>
  <si>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</si>
  <si>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</si>
  <si>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</si>
  <si>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</si>
  <si>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</si>
  <si>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</si>
  <si>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</si>
  <si>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</si>
  <si>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</si>
  <si>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</si>
  <si>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</si>
  <si>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</si>
  <si>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</si>
  <si>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</si>
  <si>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</si>
  <si>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</si>
  <si>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</si>
  <si>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</si>
  <si>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</si>
  <si>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</si>
  <si>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</si>
  <si>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</si>
  <si>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</si>
  <si>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</si>
  <si>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</si>
  <si>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</si>
  <si>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</si>
  <si>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</si>
  <si>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</si>
  <si>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</si>
  <si>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</si>
  <si>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</si>
  <si>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</si>
  <si>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</si>
  <si>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</si>
  <si>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</si>
  <si>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</si>
  <si>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</si>
  <si>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</si>
  <si>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</si>
  <si>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</si>
  <si>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</si>
  <si>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</si>
  <si>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</si>
  <si>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</si>
  <si>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</si>
  <si>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</si>
  <si>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</si>
  <si>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</si>
  <si>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</si>
  <si>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</si>
  <si>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</si>
  <si>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</si>
  <si>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</si>
  <si>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</si>
  <si>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</si>
  <si>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</si>
  <si>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</si>
  <si>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</si>
  <si>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</si>
  <si>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</si>
  <si>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</si>
  <si>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</si>
  <si>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</si>
  <si>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</si>
  <si>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</si>
  <si>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</si>
  <si>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</si>
  <si>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</si>
  <si>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</si>
  <si>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</si>
  <si>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</si>
  <si>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</si>
  <si>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</si>
  <si>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</si>
  <si>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</si>
  <si>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</si>
  <si>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</si>
  <si>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</si>
  <si>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</si>
  <si>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</si>
  <si>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</si>
  <si>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</si>
  <si>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</si>
  <si>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</si>
  <si>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</si>
  <si>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</si>
  <si>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</si>
  <si>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</si>
  <si>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</si>
  <si>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</si>
  <si>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</si>
  <si>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</si>
  <si>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</si>
  <si>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</si>
  <si>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</si>
  <si>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</si>
  <si>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</si>
  <si>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</si>
  <si>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</si>
  <si>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</si>
  <si>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</si>
  <si>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</si>
  <si>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</si>
  <si>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</si>
  <si>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</si>
  <si>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</si>
  <si>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</si>
  <si>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</si>
  <si>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</si>
  <si>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</si>
  <si>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</si>
  <si>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</si>
  <si>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</si>
  <si>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</si>
  <si>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</si>
  <si>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</si>
  <si>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</si>
  <si>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</si>
  <si>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</si>
  <si>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</si>
  <si>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</si>
  <si>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</si>
  <si>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</si>
  <si>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</si>
  <si>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</si>
  <si>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</si>
  <si>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</si>
  <si>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</si>
  <si>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</si>
  <si>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</si>
  <si>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</si>
  <si>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</si>
  <si>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</si>
  <si>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</si>
  <si>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</si>
  <si>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</si>
  <si>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</si>
  <si>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</si>
  <si>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</si>
  <si>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</si>
  <si>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</si>
  <si>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</si>
  <si>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</si>
  <si>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</si>
  <si>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</si>
  <si>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</si>
  <si>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</si>
  <si>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</si>
  <si>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</si>
  <si>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</si>
  <si>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</si>
  <si>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</si>
  <si>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</si>
  <si>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</si>
  <si>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</si>
  <si>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</si>
  <si>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</si>
  <si>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</si>
  <si>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</si>
  <si>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</si>
  <si>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</si>
  <si>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</si>
  <si>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</si>
  <si>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</si>
  <si>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</si>
  <si>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</si>
  <si>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</si>
  <si>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</si>
  <si>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</si>
  <si>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</si>
  <si>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</si>
  <si>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</si>
  <si>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</si>
  <si>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</si>
  <si>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</si>
  <si>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</si>
  <si>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</si>
  <si>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</si>
  <si>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</si>
  <si>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</si>
  <si>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</si>
  <si>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</si>
  <si>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</si>
  <si>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</si>
  <si>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</si>
  <si>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</si>
  <si>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</si>
  <si>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</si>
  <si>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</si>
  <si>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</si>
  <si>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</si>
  <si>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</si>
  <si>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</si>
  <si>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</si>
  <si>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</si>
  <si>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</si>
  <si>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</si>
  <si>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</si>
  <si>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</si>
  <si>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</si>
  <si>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</si>
  <si>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</si>
  <si>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</si>
  <si>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</si>
  <si>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</si>
  <si>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</si>
  <si>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</si>
  <si>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</si>
  <si>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</si>
  <si>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</si>
  <si>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</si>
  <si>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</si>
  <si>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</si>
  <si>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</si>
  <si>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</si>
  <si>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</si>
  <si>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</si>
  <si>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</si>
  <si>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</si>
  <si>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</si>
  <si>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</si>
  <si>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</si>
  <si>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</si>
  <si>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</si>
  <si>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</si>
  <si>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</si>
  <si>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</si>
  <si>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</si>
  <si>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</si>
  <si>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</si>
  <si>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</si>
  <si>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</si>
  <si>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</si>
  <si>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</si>
  <si>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</si>
  <si>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</si>
  <si>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</si>
  <si>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</si>
  <si>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</si>
  <si>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</si>
  <si>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</si>
  <si>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</si>
  <si>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</si>
  <si>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</si>
  <si>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</si>
  <si>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</si>
  <si>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</si>
  <si>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</si>
  <si>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</si>
  <si>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</si>
  <si>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</si>
  <si>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</si>
  <si>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</si>
  <si>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</si>
  <si>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</si>
  <si>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</si>
  <si>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</si>
  <si>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</si>
  <si>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</si>
  <si>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</si>
  <si>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</si>
  <si>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</si>
  <si>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</si>
  <si>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</si>
  <si>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</si>
  <si>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</si>
  <si>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</si>
  <si>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</si>
  <si>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</si>
  <si>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</si>
  <si>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</si>
  <si>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</si>
  <si>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</si>
  <si>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</si>
  <si>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</si>
  <si>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</si>
  <si>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</si>
  <si>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</si>
  <si>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</si>
  <si>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</si>
  <si>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</si>
  <si>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</si>
  <si>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</si>
  <si>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</si>
  <si>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</si>
  <si>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</si>
  <si>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</si>
  <si>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</si>
  <si>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</si>
  <si>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</si>
  <si>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</si>
  <si>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</si>
  <si>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</si>
  <si>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</si>
  <si>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</si>
  <si>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</si>
  <si>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</si>
  <si>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</si>
  <si>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</si>
  <si>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</si>
  <si>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</si>
  <si>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</si>
  <si>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</si>
  <si>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</si>
  <si>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</si>
  <si>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</si>
  <si>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</si>
  <si>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</si>
  <si>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</si>
  <si>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</si>
  <si>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</si>
  <si>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</si>
  <si>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</si>
  <si>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</si>
  <si>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</si>
  <si>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</si>
  <si>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</si>
  <si>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</si>
  <si>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</si>
  <si>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</si>
  <si>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</si>
  <si>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</si>
  <si>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</si>
  <si>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</si>
  <si>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</si>
  <si>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</si>
  <si>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</si>
  <si>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</si>
  <si>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</si>
  <si>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</si>
  <si>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</si>
  <si>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</si>
  <si>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</si>
  <si>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</si>
  <si>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</si>
  <si>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</si>
  <si>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</si>
  <si>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</si>
  <si>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</si>
  <si>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</si>
  <si>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</si>
  <si>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</si>
  <si>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</si>
  <si>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</si>
  <si>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</si>
  <si>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</si>
  <si>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</si>
  <si>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</si>
  <si>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</si>
  <si>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</si>
  <si>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</si>
  <si>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</si>
  <si>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</si>
  <si>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</si>
  <si>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</si>
  <si>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</si>
  <si>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</si>
  <si>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</si>
  <si>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</si>
  <si>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</si>
  <si>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</si>
  <si>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</si>
  <si>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</si>
  <si>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</si>
  <si>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</si>
  <si>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</si>
  <si>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</si>
  <si>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</si>
  <si>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</si>
  <si>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</si>
  <si>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</si>
  <si>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</si>
  <si>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</si>
  <si>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</si>
  <si>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</si>
  <si>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</si>
  <si>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</si>
  <si>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</si>
  <si>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</si>
  <si>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</si>
  <si>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</si>
  <si>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</si>
  <si>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</si>
  <si>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</si>
  <si>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</si>
  <si>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</si>
  <si>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</si>
  <si>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</si>
  <si>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</si>
  <si>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</si>
  <si>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</si>
  <si>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</si>
  <si>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</si>
  <si>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</si>
  <si>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</si>
  <si>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</si>
  <si>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</si>
  <si>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</si>
  <si>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</si>
  <si>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</si>
  <si>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</si>
  <si>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</si>
  <si>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</si>
  <si>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</si>
  <si>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</si>
  <si>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</si>
  <si>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</si>
  <si>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</si>
  <si>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</si>
  <si>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</si>
  <si>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</si>
  <si>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</si>
  <si>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</si>
  <si>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</si>
  <si>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</si>
  <si>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</si>
  <si>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</si>
  <si>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</si>
  <si>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</si>
  <si>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</si>
  <si>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</si>
  <si>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</si>
  <si>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</si>
  <si>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</si>
  <si>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</si>
  <si>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</si>
  <si>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</si>
  <si>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</si>
  <si>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</si>
  <si>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</si>
  <si>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</si>
  <si>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</si>
  <si>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</si>
  <si>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</si>
  <si>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</si>
  <si>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</si>
  <si>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</si>
  <si>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</si>
  <si>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</si>
  <si>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</si>
  <si>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</si>
  <si>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</si>
  <si>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</si>
  <si>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</si>
  <si>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</si>
  <si>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</si>
  <si>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</si>
  <si>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</si>
  <si>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</si>
  <si>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</si>
  <si>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</si>
  <si>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</si>
  <si>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</si>
  <si>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</si>
  <si>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</si>
  <si>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</si>
  <si>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</si>
  <si>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</si>
  <si>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</si>
  <si>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</si>
  <si>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</si>
  <si>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</si>
  <si>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</si>
  <si>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</si>
  <si>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</si>
  <si>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</si>
  <si>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</si>
  <si>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</si>
  <si>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</si>
  <si>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</si>
  <si>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</si>
  <si>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</si>
  <si>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</si>
  <si>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</si>
  <si>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</si>
  <si>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</si>
  <si>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</si>
  <si>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</si>
  <si>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</si>
  <si>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</si>
  <si>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</si>
  <si>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</si>
  <si>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</si>
  <si>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</si>
  <si>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</si>
  <si>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</si>
  <si>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</si>
  <si>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</si>
  <si>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</si>
  <si>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</si>
  <si>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</si>
  <si>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</si>
  <si>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</si>
  <si>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</si>
  <si>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</si>
  <si>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</si>
  <si>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</si>
  <si>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</si>
  <si>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</si>
  <si>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</si>
  <si>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</si>
  <si>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</si>
  <si>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</si>
  <si>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</si>
  <si>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</si>
  <si>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</si>
  <si>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</si>
  <si>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</si>
  <si>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</si>
  <si>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</si>
  <si>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</si>
  <si>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</si>
  <si>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</si>
  <si>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</si>
  <si>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</si>
  <si>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</si>
  <si>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</si>
  <si>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</si>
  <si>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</si>
  <si>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</si>
  <si>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</si>
  <si>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</si>
  <si>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</si>
  <si>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</si>
  <si>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</si>
  <si>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</si>
  <si>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</si>
  <si>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</si>
  <si>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</si>
  <si>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</si>
  <si>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</si>
  <si>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</si>
  <si>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</si>
  <si>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</si>
  <si>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</si>
  <si>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</si>
  <si>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</si>
  <si>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</si>
  <si>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</si>
  <si>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</si>
  <si>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</si>
  <si>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</si>
  <si>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</si>
  <si>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</si>
  <si>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</si>
  <si>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</si>
  <si>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</si>
  <si>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</si>
  <si>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</si>
  <si>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</si>
  <si>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</si>
  <si>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</si>
  <si>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</si>
  <si>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</si>
  <si>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</si>
  <si>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</si>
  <si>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</si>
  <si>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</si>
  <si>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</si>
  <si>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</si>
  <si>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</si>
  <si>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</si>
  <si>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</si>
  <si>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</si>
  <si>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</si>
  <si>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</si>
  <si>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</si>
  <si>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</si>
  <si>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</si>
  <si>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</si>
  <si>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</si>
  <si>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</si>
  <si>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</si>
  <si>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</si>
  <si>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</si>
  <si>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</si>
  <si>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</si>
  <si>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</si>
  <si>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</si>
  <si>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</si>
  <si>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</si>
  <si>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</si>
  <si>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</si>
  <si>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</si>
  <si>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</si>
  <si>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</si>
  <si>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</si>
  <si>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</si>
  <si>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</si>
  <si>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</si>
  <si>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</si>
  <si>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</si>
  <si>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</si>
  <si>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</si>
  <si>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</si>
  <si>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</si>
  <si>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</si>
  <si>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</si>
  <si>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</si>
  <si>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</si>
  <si>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</si>
  <si>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</si>
  <si>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</si>
  <si>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</si>
  <si>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</si>
  <si>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</si>
  <si>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</si>
  <si>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</si>
  <si>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</si>
  <si>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</si>
  <si>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</si>
  <si>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</si>
  <si>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</si>
  <si>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</si>
  <si>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</si>
  <si>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</si>
  <si>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</si>
  <si>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</si>
  <si>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</si>
  <si>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</si>
  <si>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</si>
  <si>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</si>
  <si>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</si>
  <si>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</si>
  <si>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</si>
  <si>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</si>
  <si>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</si>
  <si>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</si>
  <si>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</si>
  <si>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</si>
  <si>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</si>
  <si>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</si>
  <si>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</si>
  <si>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</si>
  <si>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</si>
  <si>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</si>
  <si>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</si>
  <si>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</si>
  <si>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</si>
  <si>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</si>
  <si>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</si>
  <si>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</si>
  <si>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</si>
  <si>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</si>
  <si>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</si>
  <si>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</si>
  <si>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</si>
  <si>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</si>
  <si>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</si>
  <si>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</si>
  <si>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</si>
  <si>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</si>
  <si>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</si>
  <si>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</si>
  <si>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</si>
  <si>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</si>
  <si>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</si>
  <si>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</si>
  <si>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</si>
  <si>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</si>
  <si>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</si>
  <si>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</si>
  <si>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</si>
  <si>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</si>
  <si>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</si>
  <si>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</si>
  <si>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</si>
  <si>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</si>
  <si>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</si>
  <si>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</si>
  <si>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</si>
  <si>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</si>
  <si>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</si>
  <si>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</si>
  <si>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</si>
  <si>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</si>
  <si>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</si>
  <si>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</si>
  <si>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</si>
  <si>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</si>
  <si>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</si>
  <si>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</si>
  <si>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</si>
  <si>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</si>
  <si>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</si>
  <si>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</si>
  <si>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</si>
  <si>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</si>
  <si>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</si>
  <si>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</si>
  <si>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</si>
  <si>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</si>
  <si>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</si>
  <si>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</si>
  <si>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</si>
  <si>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</si>
  <si>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</si>
  <si>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</si>
  <si>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</si>
  <si>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</si>
  <si>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</si>
  <si>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</si>
  <si>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</si>
  <si>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</si>
  <si>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</si>
  <si>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</si>
  <si>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</si>
  <si>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</si>
  <si>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</si>
  <si>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</si>
  <si>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</si>
  <si>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</si>
  <si>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</si>
  <si>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</si>
  <si>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</si>
  <si>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</si>
  <si>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</si>
  <si>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</si>
  <si>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</si>
  <si>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</si>
  <si>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</si>
  <si>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</si>
  <si>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</si>
  <si>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</si>
  <si>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</si>
  <si>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</si>
  <si>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</si>
  <si>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</si>
  <si>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</si>
  <si>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</si>
  <si>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</si>
  <si>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</si>
  <si>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</si>
  <si>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</si>
  <si>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</si>
  <si>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</si>
  <si>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</si>
  <si>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</si>
  <si>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</si>
  <si>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</si>
  <si>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</si>
  <si>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</si>
  <si>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</si>
  <si>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</si>
  <si>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</si>
  <si>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</si>
  <si>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</si>
  <si>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</si>
  <si>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</si>
  <si>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</si>
  <si>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</si>
  <si>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</si>
  <si>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</si>
  <si>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</si>
  <si>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</si>
  <si>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</si>
  <si>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</si>
  <si>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</si>
  <si>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</si>
  <si>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</si>
  <si>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</si>
  <si>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</si>
  <si>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</si>
  <si>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</si>
  <si>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</si>
  <si>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</si>
  <si>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</si>
  <si>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</si>
  <si>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</si>
  <si>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</si>
  <si>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</si>
  <si>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</si>
  <si>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</si>
  <si>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</si>
  <si>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</si>
  <si>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</si>
  <si>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</si>
  <si>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</si>
  <si>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</si>
  <si>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</si>
  <si>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</si>
  <si>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</si>
  <si>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</si>
  <si>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</si>
  <si>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</si>
  <si>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</si>
  <si>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</si>
  <si>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</si>
  <si>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</si>
  <si>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</si>
  <si>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</si>
  <si>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</si>
  <si>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</si>
  <si>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</si>
  <si>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</si>
  <si>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</si>
  <si>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</si>
  <si>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</si>
  <si>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</si>
  <si>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</si>
  <si>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</si>
  <si>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</si>
  <si>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</si>
  <si>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</si>
  <si>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</si>
  <si>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</si>
  <si>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</si>
  <si>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</si>
  <si>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</si>
  <si>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</si>
  <si>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</si>
  <si>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</si>
  <si>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</si>
  <si>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</si>
  <si>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</si>
  <si>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</si>
  <si>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</si>
  <si>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</si>
  <si>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</si>
  <si>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</si>
  <si>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</si>
  <si>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</si>
  <si>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</si>
  <si>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</si>
  <si>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</si>
  <si>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</si>
  <si>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</si>
  <si>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</si>
  <si>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</si>
  <si>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</si>
  <si>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</si>
  <si>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</si>
  <si>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</si>
  <si>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</si>
  <si>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</si>
  <si>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</si>
  <si>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</si>
  <si>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</si>
  <si>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</si>
  <si>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</si>
  <si>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</si>
  <si>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</si>
  <si>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</si>
  <si>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</si>
  <si>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</si>
  <si>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</si>
  <si>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</si>
  <si>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</si>
  <si>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</si>
  <si>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</si>
  <si>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</si>
  <si>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</si>
  <si>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</si>
  <si>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</si>
  <si>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</si>
  <si>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</si>
  <si>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</si>
  <si>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</si>
  <si>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</si>
  <si>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</si>
  <si>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</si>
  <si>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</si>
  <si>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</si>
  <si>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</si>
  <si>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</si>
  <si>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</si>
  <si>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</si>
  <si>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</si>
  <si>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</si>
  <si>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</si>
  <si>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</si>
  <si>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</si>
  <si>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</si>
  <si>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</si>
  <si>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</si>
  <si>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</si>
  <si>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</si>
  <si>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</si>
  <si>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</si>
  <si>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</si>
  <si>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</si>
  <si>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</si>
  <si>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</si>
  <si>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</si>
  <si>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</si>
  <si>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</si>
  <si>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</si>
  <si>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</si>
  <si>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</si>
  <si>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</si>
  <si>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</si>
  <si>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</si>
  <si>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</si>
  <si>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</si>
  <si>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</si>
  <si>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</si>
  <si>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</si>
  <si>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</si>
  <si>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</si>
  <si>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</si>
  <si>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</si>
  <si>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</si>
  <si>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</si>
  <si>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</si>
  <si>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</si>
  <si>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</si>
  <si>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</si>
  <si>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</si>
  <si>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</si>
  <si>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</si>
  <si>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</si>
  <si>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</si>
  <si>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</si>
  <si>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</si>
  <si>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</si>
  <si>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</si>
  <si>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</si>
  <si>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</si>
  <si>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</si>
  <si>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</si>
  <si>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</si>
  <si>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</si>
  <si>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</si>
  <si>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</si>
  <si>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</si>
  <si>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</si>
  <si>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</si>
  <si>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</si>
  <si>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</si>
  <si>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</si>
  <si>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</si>
  <si>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</si>
  <si>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</si>
  <si>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</si>
  <si>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</si>
  <si>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</si>
  <si>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</si>
  <si>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</si>
  <si>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</si>
  <si>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</si>
  <si>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</si>
  <si>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</si>
  <si>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</si>
  <si>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</si>
  <si>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</si>
  <si>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</si>
  <si>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</si>
  <si>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</si>
  <si>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</si>
  <si>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</si>
  <si>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</si>
  <si>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</si>
  <si>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</si>
  <si>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</si>
  <si>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</si>
  <si>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</si>
  <si>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</si>
  <si>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</si>
  <si>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</si>
  <si>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</si>
  <si>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</si>
  <si>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</si>
  <si>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</si>
  <si>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</si>
  <si>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</si>
  <si>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</si>
  <si>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</si>
  <si>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</si>
  <si>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</si>
  <si>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</si>
  <si>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</si>
  <si>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</si>
  <si>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</si>
  <si>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</si>
  <si>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</si>
  <si>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</si>
  <si>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</si>
  <si>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</si>
  <si>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</si>
  <si>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</si>
  <si>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</si>
  <si>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</si>
  <si>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</si>
  <si>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</si>
  <si>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</si>
  <si>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</si>
  <si>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</si>
  <si>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</si>
  <si>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</si>
  <si>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</si>
  <si>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</si>
  <si>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</si>
  <si>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</si>
  <si>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</si>
  <si>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</si>
  <si>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</si>
  <si>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</si>
  <si>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</si>
  <si>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</si>
  <si>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</si>
  <si>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</si>
  <si>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</si>
  <si>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</si>
  <si>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</si>
  <si>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</si>
  <si>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</si>
  <si>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</si>
  <si>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</si>
  <si>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</si>
  <si>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</si>
  <si>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</si>
  <si>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</si>
  <si>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</si>
  <si>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</si>
  <si>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</si>
  <si>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</si>
  <si>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</si>
  <si>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</si>
  <si>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</si>
  <si>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</si>
  <si>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</si>
  <si>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</si>
  <si>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</si>
  <si>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</si>
  <si>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</si>
  <si>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</si>
  <si>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</si>
  <si>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</si>
  <si>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</si>
  <si>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</si>
  <si>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</si>
  <si>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</si>
  <si>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</si>
  <si>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</si>
  <si>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</si>
  <si>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</si>
  <si>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</si>
  <si>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</si>
  <si>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</si>
  <si>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</si>
  <si>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</si>
  <si>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</si>
  <si>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</si>
  <si>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</si>
  <si>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</si>
  <si>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</si>
  <si>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</si>
  <si>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</si>
  <si>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</si>
  <si>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</si>
  <si>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</si>
  <si>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</si>
  <si>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</si>
  <si>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</si>
  <si>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</si>
  <si>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</si>
  <si>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</si>
  <si>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</si>
  <si>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</si>
  <si>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</si>
  <si>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</si>
  <si>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</si>
  <si>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</si>
  <si>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</si>
  <si>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</si>
  <si>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</si>
  <si>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</si>
  <si>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</si>
  <si>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</si>
  <si>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</si>
  <si>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</si>
  <si>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</si>
  <si>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</si>
  <si>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</si>
  <si>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</si>
  <si>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</si>
  <si>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</si>
  <si>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</si>
  <si>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</si>
  <si>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</si>
  <si>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</si>
  <si>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</si>
  <si>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</si>
  <si>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</si>
  <si>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</si>
  <si>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</si>
  <si>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</si>
  <si>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</si>
  <si>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</si>
  <si>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</si>
  <si>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</si>
  <si>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</si>
  <si>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</si>
  <si>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</si>
  <si>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</si>
  <si>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</si>
  <si>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</si>
  <si>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</si>
  <si>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</si>
  <si>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</si>
  <si>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</si>
  <si>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</si>
  <si>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</si>
  <si>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</si>
  <si>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</si>
  <si>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</si>
  <si>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</si>
  <si>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</si>
  <si>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</si>
  <si>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</si>
  <si>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</si>
  <si>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</si>
  <si>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</si>
  <si>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</si>
  <si>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</si>
  <si>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</si>
  <si>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</si>
  <si>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</si>
  <si>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</si>
  <si>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</si>
  <si>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</si>
  <si>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</si>
  <si>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</si>
  <si>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</si>
  <si>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</si>
  <si>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</si>
  <si>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</si>
  <si>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</si>
  <si>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</si>
  <si>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</si>
  <si>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</si>
  <si>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</si>
  <si>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</si>
  <si>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</si>
  <si>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</si>
  <si>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</si>
  <si>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</si>
  <si>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</si>
  <si>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</si>
  <si>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</si>
  <si>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</si>
  <si>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</si>
  <si>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</si>
  <si>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</si>
  <si>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</si>
  <si>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</si>
  <si>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</si>
  <si>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</si>
  <si>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</si>
  <si>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</si>
  <si>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</si>
  <si>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</si>
  <si>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</si>
  <si>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</si>
  <si>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</si>
  <si>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</si>
  <si>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</si>
  <si>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</si>
  <si>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</si>
  <si>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</si>
  <si>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</si>
  <si>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</si>
  <si>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</si>
  <si>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</si>
  <si>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</si>
  <si>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</si>
  <si>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</si>
  <si>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</si>
  <si>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</si>
  <si>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</si>
  <si>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</si>
  <si>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</si>
  <si>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</si>
  <si>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</si>
  <si>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</si>
  <si>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</si>
  <si>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</si>
  <si>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</si>
  <si>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</si>
  <si>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</si>
  <si>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</si>
  <si>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</si>
  <si>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</si>
  <si>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</si>
  <si>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</si>
  <si>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</si>
  <si>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</si>
  <si>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</si>
  <si>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</si>
  <si>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</si>
  <si>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</si>
  <si>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</si>
  <si>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</si>
  <si>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</si>
  <si>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</si>
  <si>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</si>
  <si>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</si>
  <si>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</si>
  <si>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</si>
  <si>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</si>
  <si>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</si>
  <si>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</si>
  <si>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</si>
  <si>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</si>
  <si>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</si>
  <si>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</si>
  <si>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</si>
  <si>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</si>
  <si>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</si>
  <si>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</si>
  <si>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</si>
  <si>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</si>
  <si>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</si>
  <si>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</si>
  <si>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</si>
  <si>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</si>
  <si>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</si>
  <si>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</si>
  <si>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</si>
  <si>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</si>
  <si>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</si>
  <si>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</si>
  <si>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</si>
  <si>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</si>
  <si>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</si>
  <si>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</si>
  <si>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</si>
  <si>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</si>
  <si>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</si>
  <si>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</si>
  <si>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</si>
  <si>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</si>
  <si>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</si>
  <si>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</si>
  <si>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</si>
  <si>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</si>
  <si>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</si>
  <si>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</si>
  <si>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</si>
  <si>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</si>
  <si>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</si>
  <si>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</si>
  <si>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</si>
  <si>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</si>
  <si>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</si>
  <si>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</si>
  <si>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</si>
  <si>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</si>
  <si>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</si>
  <si>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</si>
  <si>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</si>
  <si>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</si>
  <si>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</si>
  <si>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</si>
  <si>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</si>
  <si>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</si>
  <si>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</si>
  <si>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</si>
  <si>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</si>
  <si>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</si>
  <si>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</si>
  <si>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</si>
  <si>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</si>
  <si>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</si>
  <si>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</si>
  <si>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</si>
  <si>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</si>
  <si>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</si>
  <si>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</si>
  <si>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</si>
  <si>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</si>
  <si>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</si>
  <si>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</si>
  <si>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</si>
  <si>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</si>
  <si>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</si>
  <si>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</si>
  <si>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</si>
  <si>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</si>
  <si>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</si>
  <si>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</si>
  <si>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</si>
  <si>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</si>
  <si>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</si>
  <si>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</si>
  <si>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</si>
  <si>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</si>
  <si>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</si>
  <si>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</si>
  <si>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</si>
  <si>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</si>
  <si>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</si>
  <si>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</si>
  <si>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</si>
  <si>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</si>
  <si>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</si>
  <si>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</si>
  <si>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</si>
  <si>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</si>
  <si>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</si>
  <si>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</si>
  <si>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</si>
  <si>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</si>
  <si>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</si>
  <si>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</si>
  <si>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</si>
  <si>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</si>
  <si>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</si>
  <si>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</si>
  <si>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</si>
  <si>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</si>
  <si>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</si>
  <si>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</si>
  <si>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</si>
  <si>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</si>
  <si>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</si>
  <si>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</si>
  <si>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</si>
  <si>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</si>
  <si>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</si>
  <si>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</si>
  <si>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</si>
  <si>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</si>
  <si>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</si>
  <si>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</si>
  <si>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</si>
  <si>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</si>
  <si>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</si>
  <si>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</si>
  <si>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</si>
  <si>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</si>
  <si>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</si>
  <si>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</si>
  <si>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</si>
  <si>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</si>
  <si>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</si>
  <si>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</si>
  <si>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</si>
  <si>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</si>
  <si>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</si>
  <si>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</si>
  <si>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</si>
  <si>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</si>
  <si>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</si>
  <si>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</si>
  <si>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</si>
  <si>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</si>
  <si>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</si>
  <si>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</si>
  <si>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</si>
  <si>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</si>
  <si>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</si>
  <si>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</si>
  <si>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</si>
  <si>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</si>
  <si>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</si>
  <si>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</si>
  <si>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</si>
  <si>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</si>
  <si>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</si>
  <si>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</si>
  <si>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</si>
  <si>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</si>
  <si>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</si>
  <si>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</si>
  <si>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</si>
  <si>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</si>
  <si>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</si>
  <si>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</si>
  <si>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</si>
  <si>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</si>
  <si>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</si>
  <si>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</si>
  <si>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</si>
  <si>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</si>
  <si>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</si>
  <si>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</si>
  <si>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</si>
  <si>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</si>
  <si>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</si>
  <si>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</si>
  <si>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</si>
  <si>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</si>
  <si>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</si>
  <si>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</si>
  <si>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</si>
  <si>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</si>
  <si>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</si>
  <si>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</si>
  <si>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</si>
  <si>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</si>
  <si>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</si>
  <si>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</si>
  <si>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</si>
  <si>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</si>
  <si>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</si>
  <si>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</si>
  <si>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</si>
  <si>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</si>
  <si>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</si>
  <si>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</si>
  <si>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</si>
  <si>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</si>
  <si>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</si>
  <si>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</si>
  <si>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</si>
  <si>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</si>
  <si>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</si>
  <si>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</si>
  <si>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</si>
  <si>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</si>
  <si>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</si>
  <si>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</si>
  <si>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</si>
  <si>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</si>
  <si>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</si>
  <si>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</si>
  <si>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</si>
  <si>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</si>
  <si>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</si>
  <si>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</si>
  <si>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</si>
  <si>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</si>
  <si>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</si>
  <si>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</si>
  <si>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</si>
  <si>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</si>
  <si>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</si>
  <si>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</si>
  <si>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</si>
  <si>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</si>
  <si>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</si>
  <si>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</si>
  <si>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</si>
  <si>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</si>
  <si>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</si>
  <si>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</si>
  <si>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</si>
  <si>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</si>
  <si>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</si>
  <si>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</si>
  <si>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</si>
  <si>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</si>
  <si>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</si>
  <si>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</si>
  <si>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</si>
  <si>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</si>
  <si>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</si>
  <si>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</si>
  <si>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</si>
  <si>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</si>
  <si>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</si>
  <si>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</si>
  <si>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</si>
  <si>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</si>
  <si>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</si>
  <si>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</si>
  <si>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</si>
  <si>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</si>
  <si>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</si>
  <si>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</si>
  <si>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</si>
  <si>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</si>
  <si>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</si>
  <si>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</si>
  <si>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</si>
  <si>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</si>
  <si>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</si>
  <si>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</si>
  <si>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</si>
  <si>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</si>
  <si>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</si>
  <si>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</si>
  <si>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</si>
  <si>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</si>
  <si>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</si>
  <si>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</si>
  <si>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</si>
  <si>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</si>
  <si>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</si>
  <si>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</si>
  <si>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</si>
  <si>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</si>
  <si>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</si>
  <si>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</si>
  <si>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</si>
  <si>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</si>
  <si>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</si>
  <si>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</si>
  <si>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</si>
  <si>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</si>
  <si>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</si>
  <si>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</si>
  <si>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</si>
  <si>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</si>
  <si>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</si>
  <si>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</si>
  <si>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</si>
  <si>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</si>
  <si>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</si>
  <si>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</si>
  <si>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</si>
  <si>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</si>
  <si>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</si>
  <si>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</si>
  <si>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</si>
  <si>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</si>
  <si>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</si>
  <si>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</si>
  <si>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</si>
  <si>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</si>
  <si>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</si>
  <si>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</si>
  <si>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</si>
  <si>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</si>
  <si>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</si>
  <si>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</si>
  <si>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</si>
  <si>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</si>
  <si>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</si>
  <si>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</si>
  <si>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</si>
  <si>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</si>
  <si>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</si>
  <si>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</si>
  <si>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</si>
  <si>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</si>
  <si>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</si>
  <si>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</si>
  <si>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</si>
  <si>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</si>
  <si>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</si>
  <si>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</si>
  <si>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</si>
  <si>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</si>
  <si>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</si>
  <si>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</si>
  <si>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</si>
  <si>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</si>
  <si>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</si>
  <si>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</si>
  <si>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</si>
  <si>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</si>
  <si>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</si>
  <si>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</si>
  <si>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</si>
  <si>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</si>
  <si>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</si>
  <si>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</si>
  <si>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</si>
  <si>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</si>
  <si>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</si>
  <si>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</si>
  <si>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</si>
  <si>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</si>
  <si>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</si>
  <si>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</si>
  <si>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</si>
  <si>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</si>
  <si>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</si>
  <si>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</si>
  <si>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</si>
  <si>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</si>
  <si>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</si>
  <si>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</si>
  <si>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</si>
  <si>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</si>
  <si>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</si>
  <si>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</si>
  <si>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</si>
  <si>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</si>
  <si>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</si>
  <si>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</si>
  <si>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</si>
  <si>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</si>
  <si>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</si>
  <si>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</si>
  <si>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</si>
  <si>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</si>
  <si>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</si>
  <si>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</si>
  <si>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</si>
  <si>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</si>
  <si>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</si>
  <si>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</si>
  <si>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</si>
  <si>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</si>
  <si>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</si>
  <si>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</si>
  <si>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</si>
  <si>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</si>
  <si>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</si>
  <si>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</si>
  <si>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</si>
  <si>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</si>
  <si>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</si>
  <si>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</si>
  <si>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</si>
  <si>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</si>
  <si>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</si>
  <si>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</si>
  <si>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</si>
  <si>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</si>
  <si>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</si>
  <si>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</si>
  <si>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</si>
  <si>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</si>
  <si>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</si>
  <si>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</si>
  <si>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</si>
  <si>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</si>
  <si>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</si>
  <si>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</si>
  <si>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</si>
  <si>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</si>
  <si>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</si>
  <si>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</si>
  <si>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</si>
  <si>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</si>
  <si>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</si>
  <si>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</si>
  <si>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</si>
  <si>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</si>
  <si>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</si>
  <si>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</si>
  <si>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</si>
  <si>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</si>
  <si>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</si>
  <si>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</si>
  <si>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</si>
  <si>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</si>
  <si>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</si>
  <si>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</si>
  <si>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</si>
  <si>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</si>
  <si>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</si>
  <si>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</si>
  <si>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</si>
  <si>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</si>
  <si>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</si>
  <si>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</si>
  <si>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</si>
  <si>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</si>
  <si>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</si>
  <si>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</si>
  <si>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</si>
  <si>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</si>
  <si>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</si>
  <si>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</si>
  <si>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</si>
  <si>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</si>
  <si>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</si>
  <si>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</si>
  <si>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</si>
  <si>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</si>
  <si>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</si>
  <si>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</si>
  <si>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</si>
  <si>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</si>
  <si>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</si>
  <si>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</si>
  <si>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</si>
  <si>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</si>
  <si>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</si>
  <si>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</si>
  <si>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</si>
  <si>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</si>
  <si>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</si>
  <si>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</si>
  <si>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</si>
  <si>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</si>
  <si>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</si>
  <si>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</si>
  <si>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</si>
  <si>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</si>
  <si>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</si>
  <si>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</si>
  <si>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</si>
  <si>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</si>
  <si>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</si>
  <si>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</si>
  <si>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</si>
  <si>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</si>
  <si>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</si>
  <si>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</si>
  <si>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</si>
  <si>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</si>
  <si>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</si>
  <si>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</si>
  <si>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</si>
  <si>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</si>
  <si>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</si>
  <si>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</si>
  <si>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</si>
  <si>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</si>
  <si>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</si>
  <si>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</si>
  <si>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</si>
  <si>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</si>
  <si>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</si>
  <si>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</si>
  <si>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</si>
  <si>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</si>
  <si>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</si>
  <si>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</si>
  <si>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</si>
  <si>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</si>
  <si>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</si>
  <si>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</si>
  <si>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</si>
  <si>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</si>
  <si>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</si>
  <si>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</si>
  <si>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</si>
  <si>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</si>
  <si>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</si>
  <si>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</si>
  <si>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</si>
  <si>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</si>
  <si>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</si>
  <si>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</si>
  <si>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</si>
  <si>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</si>
  <si>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</si>
  <si>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</si>
  <si>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</si>
  <si>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</si>
  <si>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</si>
  <si>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</si>
  <si>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</si>
  <si>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</si>
  <si>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</si>
  <si>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</si>
  <si>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</si>
  <si>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</si>
  <si>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</si>
  <si>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</si>
  <si>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</si>
  <si>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</si>
  <si>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</si>
  <si>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</si>
  <si>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</si>
  <si>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</si>
  <si>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</si>
  <si>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</si>
  <si>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</si>
  <si>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</si>
  <si>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</si>
  <si>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</si>
  <si>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</si>
  <si>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</si>
  <si>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</si>
  <si>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</si>
  <si>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</si>
  <si>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</si>
  <si>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</si>
  <si>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</si>
  <si>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</si>
  <si>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</si>
  <si>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</si>
  <si>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</si>
  <si>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</si>
  <si>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</si>
  <si>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</si>
  <si>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</si>
  <si>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</si>
  <si>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</si>
  <si>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</si>
  <si>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</si>
  <si>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</si>
  <si>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</si>
  <si>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</si>
  <si>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</si>
  <si>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</si>
  <si>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</si>
  <si>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</si>
  <si>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</si>
  <si>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</si>
  <si>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</si>
  <si>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</si>
  <si>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</si>
  <si>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</si>
  <si>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</si>
  <si>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</si>
  <si>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</si>
  <si>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</si>
  <si>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</si>
  <si>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</si>
  <si>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</si>
  <si>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</si>
  <si>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</si>
  <si>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</si>
  <si>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</si>
  <si>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</si>
  <si>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</si>
  <si>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</si>
  <si>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</si>
  <si>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</si>
  <si>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</si>
  <si>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</si>
  <si>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</si>
  <si>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</si>
  <si>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</si>
  <si>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</si>
  <si>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</si>
  <si>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</si>
  <si>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</si>
  <si>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</si>
  <si>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</si>
  <si>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</si>
  <si>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</si>
  <si>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</si>
  <si>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</si>
  <si>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</si>
  <si>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</si>
  <si>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</si>
  <si>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</si>
  <si>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</si>
  <si>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</si>
  <si>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</si>
  <si>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</si>
  <si>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</si>
  <si>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</si>
  <si>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</si>
  <si>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</si>
  <si>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</si>
  <si>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</si>
  <si>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</si>
  <si>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</si>
  <si>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</si>
  <si>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</si>
  <si>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</si>
  <si>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</si>
  <si>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</si>
  <si>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</si>
  <si>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</si>
  <si>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</si>
  <si>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</si>
  <si>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</si>
  <si>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</si>
  <si>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</si>
  <si>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</si>
  <si>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</si>
  <si>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</si>
  <si>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</si>
  <si>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</si>
  <si>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</si>
  <si>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</si>
  <si>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</si>
  <si>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</si>
  <si>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</si>
  <si>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</si>
  <si>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</si>
  <si>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</si>
  <si>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</si>
  <si>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</si>
  <si>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</si>
  <si>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</si>
  <si>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</si>
  <si>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</si>
  <si>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</si>
  <si>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</si>
  <si>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</si>
  <si>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</si>
  <si>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</si>
  <si>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</si>
  <si>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</si>
  <si>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</si>
  <si>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</si>
  <si>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</si>
  <si>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</si>
  <si>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</si>
  <si>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</si>
  <si>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</si>
  <si>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</si>
  <si>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</si>
  <si>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</si>
  <si>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</si>
  <si>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</si>
  <si>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</si>
  <si>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</si>
  <si>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</si>
  <si>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</si>
  <si>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</si>
  <si>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</si>
  <si>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</si>
  <si>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</si>
  <si>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</si>
  <si>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</si>
  <si>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</si>
  <si>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</si>
  <si>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</si>
  <si>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</si>
  <si>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</si>
  <si>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</si>
  <si>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</si>
  <si>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</si>
  <si>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</si>
  <si>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</si>
  <si>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</si>
  <si>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</si>
  <si>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</si>
  <si>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</si>
  <si>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</si>
  <si>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</si>
  <si>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</si>
  <si>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</si>
  <si>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</si>
  <si>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</si>
  <si>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</si>
  <si>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</si>
  <si>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</si>
  <si>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</si>
  <si>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</si>
  <si>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</si>
  <si>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</si>
  <si>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</si>
  <si>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</si>
  <si>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</si>
  <si>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</si>
  <si>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</si>
  <si>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</si>
  <si>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</si>
  <si>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</si>
  <si>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</si>
  <si>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</si>
  <si>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</si>
  <si>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</si>
  <si>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</si>
  <si>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</si>
  <si>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</si>
  <si>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</si>
  <si>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</si>
  <si>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</si>
  <si>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</si>
  <si>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</si>
  <si>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</si>
  <si>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</si>
  <si>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</si>
  <si>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</si>
  <si>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</si>
  <si>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</si>
  <si>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</si>
  <si>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</si>
  <si>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</si>
  <si>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</si>
  <si>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</si>
  <si>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</si>
  <si>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</si>
  <si>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</si>
  <si>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</si>
  <si>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</si>
  <si>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</si>
  <si>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</si>
  <si>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</si>
  <si>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</si>
  <si>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</si>
  <si>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</si>
  <si>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</si>
  <si>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</si>
  <si>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</si>
  <si>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</si>
  <si>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</si>
  <si>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</si>
  <si>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</si>
  <si>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</si>
  <si>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</si>
  <si>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</si>
  <si>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</si>
  <si>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</si>
  <si>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</si>
  <si>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</si>
  <si>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</si>
  <si>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</si>
  <si>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</si>
  <si>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</si>
  <si>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</si>
  <si>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</si>
  <si>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</si>
  <si>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</si>
  <si>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</si>
  <si>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</si>
  <si>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</si>
  <si>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</si>
  <si>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</si>
  <si>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</si>
  <si>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</si>
  <si>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</si>
  <si>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</si>
  <si>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</si>
  <si>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</si>
  <si>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</si>
  <si>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</si>
  <si>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</si>
  <si>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</si>
  <si>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</si>
  <si>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</si>
  <si>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</si>
  <si>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</si>
  <si>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</si>
  <si>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</si>
  <si>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</si>
  <si>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</si>
  <si>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</si>
  <si>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</si>
  <si>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</si>
  <si>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</si>
  <si>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</si>
  <si>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</si>
  <si>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</si>
  <si>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</si>
  <si>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</si>
  <si>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</si>
  <si>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</si>
  <si>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</si>
  <si>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</si>
  <si>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</si>
  <si>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</si>
  <si>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</si>
  <si>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</si>
  <si>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</si>
  <si>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</si>
  <si>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</si>
  <si>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</si>
  <si>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</si>
  <si>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</si>
  <si>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</si>
  <si>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</si>
  <si>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</si>
  <si>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</si>
  <si>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</si>
  <si>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</si>
  <si>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</si>
  <si>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</si>
  <si>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</si>
  <si>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</si>
  <si>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</si>
  <si>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</si>
  <si>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</si>
  <si>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</si>
  <si>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</si>
  <si>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</si>
  <si>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</si>
  <si>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</si>
  <si>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</si>
  <si>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</si>
  <si>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</si>
  <si>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</si>
  <si>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</si>
  <si>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</si>
  <si>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</si>
  <si>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</si>
  <si>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</si>
  <si>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</si>
  <si>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</si>
  <si>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</si>
  <si>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</si>
  <si>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</si>
  <si>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</si>
  <si>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</si>
  <si>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</si>
  <si>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</si>
  <si>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</si>
  <si>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</si>
  <si>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</si>
  <si>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</si>
  <si>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</si>
  <si>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</si>
  <si>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</si>
  <si>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</si>
  <si>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</si>
  <si>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</si>
  <si>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</si>
  <si>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</si>
  <si>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</si>
  <si>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</si>
  <si>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</si>
  <si>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</si>
  <si>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</si>
  <si>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</si>
  <si>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</si>
  <si>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</si>
  <si>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</si>
  <si>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</si>
  <si>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</si>
  <si>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</si>
  <si>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</si>
  <si>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</si>
  <si>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</si>
  <si>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</si>
  <si>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</si>
  <si>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</si>
  <si>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</si>
  <si>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</si>
  <si>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</si>
  <si>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</si>
  <si>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</si>
  <si>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</si>
  <si>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</si>
  <si>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</si>
  <si>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</si>
  <si>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</si>
  <si>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</si>
  <si>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</si>
  <si>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</si>
  <si>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</si>
  <si>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</si>
  <si>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</si>
  <si>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</si>
  <si>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</si>
  <si>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</si>
  <si>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</si>
  <si>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</si>
  <si>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</si>
  <si>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</si>
  <si>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</si>
  <si>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</si>
  <si>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</si>
  <si>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</si>
  <si>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</si>
  <si>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</si>
  <si>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</si>
  <si>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</si>
  <si>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</si>
  <si>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</si>
  <si>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</si>
  <si>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</si>
  <si>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</si>
  <si>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</si>
  <si>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</si>
  <si>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</si>
  <si>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</si>
  <si>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</si>
  <si>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</si>
  <si>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</si>
  <si>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</si>
  <si>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</si>
  <si>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</si>
  <si>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</si>
  <si>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</si>
  <si>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</si>
  <si>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</si>
  <si>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</si>
  <si>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</si>
  <si>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</si>
  <si>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</si>
  <si>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</si>
  <si>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</si>
  <si>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</si>
  <si>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</si>
  <si>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</si>
  <si>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</si>
  <si>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</si>
  <si>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</si>
  <si>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</si>
  <si>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</si>
  <si>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</si>
  <si>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</si>
  <si>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</si>
  <si>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</si>
  <si>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</si>
  <si>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</si>
  <si>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</si>
  <si>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</si>
  <si>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</si>
  <si>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</si>
  <si>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</si>
  <si>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</si>
  <si>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</si>
  <si>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</si>
  <si>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</si>
  <si>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</si>
  <si>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</si>
  <si>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</si>
  <si>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</si>
  <si>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</si>
  <si>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</si>
  <si>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</si>
  <si>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</si>
  <si>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</si>
  <si>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</si>
  <si>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</si>
  <si>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</si>
  <si>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</si>
  <si>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</si>
  <si>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</si>
  <si>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</si>
  <si>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</si>
  <si>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</si>
  <si>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</si>
  <si>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</si>
  <si>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</si>
  <si>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</si>
  <si>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</si>
  <si>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</si>
  <si>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</si>
  <si>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</si>
  <si>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</si>
  <si>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</si>
  <si>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</si>
  <si>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</si>
  <si>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</si>
  <si>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</si>
  <si>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</si>
  <si>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</si>
  <si>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</si>
  <si>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</si>
  <si>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</si>
  <si>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</si>
  <si>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</si>
  <si>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</si>
  <si>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</si>
  <si>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</si>
  <si>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</si>
  <si>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</si>
  <si>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</si>
  <si>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</si>
  <si>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</si>
  <si>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</si>
  <si>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</si>
  <si>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</si>
  <si>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</si>
  <si>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</si>
  <si>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</si>
  <si>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</si>
  <si>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</si>
  <si>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</si>
  <si>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</si>
  <si>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</si>
  <si>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</si>
  <si>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</si>
  <si>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</si>
  <si>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</si>
  <si>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</si>
  <si>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</si>
  <si>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</si>
  <si>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</si>
  <si>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</si>
  <si>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</si>
  <si>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</si>
  <si>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</si>
  <si>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</si>
  <si>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</si>
  <si>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</si>
  <si>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</si>
  <si>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</si>
  <si>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</si>
  <si>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</si>
  <si>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</si>
  <si>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</si>
  <si>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</si>
  <si>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</si>
  <si>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</si>
  <si>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</si>
  <si>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</si>
  <si>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</si>
  <si>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</si>
  <si>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</si>
  <si>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</si>
  <si>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</si>
  <si>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</si>
  <si>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</si>
  <si>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</si>
  <si>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</si>
  <si>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</si>
  <si>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</si>
  <si>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</si>
  <si>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</si>
  <si>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</si>
  <si>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</si>
  <si>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</si>
  <si>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</si>
  <si>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</si>
  <si>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</si>
  <si>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</si>
  <si>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</si>
  <si>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</si>
  <si>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</si>
  <si>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</si>
  <si>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</si>
  <si>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</si>
  <si>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</si>
  <si>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</si>
  <si>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</si>
  <si>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</si>
  <si>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</si>
  <si>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</si>
  <si>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</si>
  <si>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</si>
  <si>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</si>
  <si>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</si>
  <si>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</si>
  <si>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</si>
  <si>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</si>
  <si>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</si>
  <si>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</si>
  <si>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</si>
  <si>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</si>
  <si>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</si>
  <si>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</si>
  <si>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</si>
  <si>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</si>
  <si>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</si>
  <si>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</si>
  <si>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</si>
  <si>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</si>
  <si>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</si>
  <si>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</si>
  <si>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</si>
  <si>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</si>
  <si>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</si>
  <si>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</si>
  <si>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</si>
  <si>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</si>
  <si>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</si>
  <si>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</si>
  <si>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</si>
  <si>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</si>
  <si>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</si>
  <si>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</si>
  <si>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</si>
  <si>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</si>
  <si>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</si>
  <si>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</si>
  <si>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</si>
  <si>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</si>
  <si>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</si>
  <si>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</si>
  <si>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</si>
  <si>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</si>
  <si>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</si>
  <si>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</si>
  <si>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</si>
  <si>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</si>
  <si>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</si>
  <si>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</si>
  <si>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</si>
  <si>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</si>
  <si>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</si>
  <si>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</si>
  <si>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</si>
  <si>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</si>
  <si>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</si>
  <si>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</si>
  <si>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</si>
  <si>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</si>
  <si>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</si>
  <si>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</si>
  <si>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</si>
  <si>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</si>
  <si>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</si>
  <si>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</si>
  <si>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</si>
  <si>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</si>
  <si>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</si>
  <si>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</si>
  <si>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</si>
  <si>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</si>
  <si>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</si>
  <si>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</si>
  <si>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</si>
  <si>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</si>
  <si>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</si>
  <si>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</si>
  <si>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</si>
  <si>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</si>
  <si>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</si>
  <si>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</si>
  <si>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</si>
  <si>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</si>
  <si>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</si>
  <si>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</si>
  <si>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</si>
  <si>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</si>
  <si>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</si>
  <si>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</si>
  <si>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</si>
  <si>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</si>
  <si>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</si>
  <si>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</si>
  <si>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</si>
  <si>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</si>
  <si>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</si>
  <si>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</si>
  <si>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</si>
  <si>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</si>
  <si>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</si>
  <si>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</si>
  <si>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</si>
  <si>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</si>
  <si>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</si>
  <si>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</si>
  <si>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</si>
  <si>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</si>
  <si>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</si>
  <si>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</si>
  <si>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</si>
  <si>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</si>
  <si>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</si>
  <si>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</si>
  <si>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</si>
  <si>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</si>
  <si>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</si>
  <si>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</si>
  <si>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</si>
  <si>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</si>
  <si>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</si>
  <si>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</si>
  <si>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</si>
  <si>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</si>
  <si>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</si>
  <si>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</si>
  <si>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</si>
  <si>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</si>
  <si>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</si>
  <si>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</si>
  <si>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</si>
  <si>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</si>
  <si>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</si>
  <si>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</si>
  <si>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</si>
  <si>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</si>
  <si>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</si>
  <si>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</si>
  <si>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</si>
  <si>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</si>
  <si>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</si>
  <si>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</si>
  <si>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</si>
  <si>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</si>
  <si>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</si>
  <si>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</si>
  <si>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</si>
  <si>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</si>
  <si>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</si>
  <si>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</si>
  <si>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</si>
  <si>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</si>
  <si>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</si>
  <si>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</si>
  <si>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</si>
  <si>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</si>
  <si>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</si>
  <si>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</si>
  <si>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</si>
  <si>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</si>
  <si>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</si>
  <si>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</si>
  <si>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</si>
  <si>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</si>
  <si>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</si>
  <si>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</si>
  <si>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</si>
  <si>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</si>
  <si>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</si>
  <si>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</si>
  <si>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</si>
  <si>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</si>
  <si>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</si>
  <si>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</si>
  <si>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</si>
  <si>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</si>
  <si>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</si>
  <si>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</si>
  <si>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</si>
  <si>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</si>
  <si>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</si>
  <si>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</si>
  <si>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</si>
  <si>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</si>
  <si>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</si>
  <si>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</si>
  <si>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</si>
  <si>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</si>
  <si>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</si>
  <si>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</si>
  <si>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</si>
  <si>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</si>
  <si>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</si>
  <si>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</si>
  <si>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</si>
  <si>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</si>
  <si>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</si>
  <si>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</si>
  <si>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</si>
  <si>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</si>
  <si>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</si>
  <si>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</si>
  <si>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</si>
  <si>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</si>
  <si>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</si>
  <si>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</si>
  <si>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</si>
  <si>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</si>
  <si>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</si>
  <si>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</si>
  <si>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</si>
  <si>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</si>
  <si>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</si>
  <si>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</si>
  <si>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</si>
  <si>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</si>
  <si>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</si>
  <si>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</si>
  <si>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</si>
  <si>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</si>
  <si>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</si>
  <si>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</si>
  <si>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</si>
  <si>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</si>
  <si>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</si>
  <si>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</si>
  <si>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</si>
  <si>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</si>
  <si>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</si>
  <si>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</si>
  <si>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</si>
  <si>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</si>
  <si>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</si>
  <si>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</si>
  <si>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</si>
  <si>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</si>
  <si>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</si>
  <si>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</si>
  <si>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</si>
  <si>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</si>
  <si>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</si>
  <si>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</si>
  <si>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</si>
  <si>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</si>
  <si>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</si>
  <si>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</si>
  <si>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</si>
  <si>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</si>
  <si>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</si>
  <si>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</si>
  <si>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</si>
  <si>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</si>
  <si>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</si>
  <si>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</si>
  <si>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</si>
  <si>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</si>
  <si>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</si>
  <si>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</si>
  <si>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</si>
  <si>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</si>
  <si>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</si>
  <si>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</si>
  <si>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</si>
  <si>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</si>
  <si>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</si>
  <si>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</si>
  <si>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</si>
  <si>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</si>
  <si>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</si>
  <si>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</si>
  <si>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</si>
  <si>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</si>
  <si>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</si>
  <si>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</si>
  <si>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</si>
  <si>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</si>
  <si>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</si>
  <si>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</si>
  <si>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</si>
  <si>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</si>
  <si>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</si>
  <si>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</si>
  <si>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</si>
  <si>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</si>
  <si>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</si>
  <si>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</si>
  <si>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</si>
  <si>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</si>
  <si>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</si>
  <si>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</si>
  <si>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</si>
  <si>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</si>
  <si>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</si>
  <si>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</si>
  <si>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</si>
  <si>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</si>
  <si>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</si>
  <si>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</si>
  <si>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</si>
  <si>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</si>
  <si>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</si>
  <si>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</si>
  <si>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</si>
  <si>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</si>
  <si>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</si>
  <si>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</si>
  <si>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</si>
  <si>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</si>
  <si>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</si>
  <si>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</si>
  <si>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</si>
  <si>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</si>
  <si>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</si>
  <si>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</si>
  <si>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</si>
  <si>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</si>
  <si>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</si>
  <si>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</si>
  <si>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</si>
  <si>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</si>
  <si>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</si>
  <si>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</si>
  <si>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</si>
  <si>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</si>
  <si>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</si>
  <si>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</si>
  <si>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</si>
  <si>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</si>
  <si>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</si>
  <si>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</si>
  <si>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</si>
  <si>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</si>
  <si>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</si>
  <si>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</si>
  <si>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</si>
  <si>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</si>
  <si>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</si>
  <si>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</si>
  <si>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</si>
  <si>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</si>
  <si>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</si>
  <si>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</si>
  <si>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</si>
  <si>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</si>
  <si>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</si>
  <si>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</si>
  <si>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</si>
  <si>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</si>
  <si>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</si>
  <si>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</si>
  <si>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</si>
  <si>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</si>
  <si>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</si>
  <si>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</si>
  <si>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</si>
  <si>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</si>
  <si>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</si>
  <si>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</si>
  <si>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</si>
  <si>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</si>
  <si>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</si>
  <si>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</si>
  <si>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</si>
  <si>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</si>
  <si>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</si>
  <si>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</si>
  <si>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</si>
  <si>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</si>
  <si>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</si>
  <si>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</si>
  <si>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</si>
  <si>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</si>
  <si>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</si>
  <si>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</si>
  <si>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</si>
  <si>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</si>
  <si>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</si>
  <si>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</si>
  <si>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</si>
  <si>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</si>
  <si>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</si>
  <si>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</si>
  <si>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</si>
  <si>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</si>
  <si>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</si>
  <si>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</si>
  <si>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</si>
  <si>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</si>
  <si>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</si>
  <si>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</si>
  <si>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</si>
  <si>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</si>
  <si>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</si>
  <si>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</si>
  <si>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</si>
  <si>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</si>
  <si>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</si>
  <si>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</si>
  <si>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</si>
  <si>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</si>
  <si>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</si>
  <si>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</si>
  <si>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</si>
  <si>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</si>
  <si>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</si>
  <si>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</si>
  <si>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</si>
  <si>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</si>
  <si>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</si>
  <si>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</si>
  <si>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</si>
  <si>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</si>
  <si>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</si>
  <si>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</si>
  <si>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</si>
  <si>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</si>
  <si>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</si>
  <si>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</si>
  <si>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</si>
  <si>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</si>
  <si>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</si>
  <si>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</si>
  <si>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</si>
  <si>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</si>
  <si>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</si>
  <si>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</si>
  <si>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</si>
  <si>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</si>
  <si>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</si>
  <si>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</si>
  <si>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</si>
  <si>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</si>
  <si>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</si>
  <si>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</si>
  <si>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</si>
  <si>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</si>
  <si>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</si>
  <si>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</si>
  <si>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</si>
  <si>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</si>
  <si>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</si>
  <si>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</si>
  <si>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</si>
  <si>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</si>
  <si>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</si>
  <si>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</si>
  <si>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</si>
  <si>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</si>
  <si>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</si>
  <si>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</si>
  <si>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</si>
  <si>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</si>
  <si>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</si>
  <si>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</si>
  <si>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</si>
  <si>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</si>
  <si>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</si>
  <si>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</si>
  <si>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</si>
  <si>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</si>
  <si>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</si>
  <si>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</si>
  <si>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</si>
  <si>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</si>
  <si>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</si>
  <si>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</si>
  <si>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</si>
  <si>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</si>
  <si>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</si>
  <si>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</si>
  <si>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</si>
  <si>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</si>
  <si>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</si>
  <si>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</si>
  <si>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</si>
  <si>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</si>
  <si>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</si>
  <si>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</si>
  <si>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</si>
  <si>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</si>
  <si>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</si>
  <si>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</si>
  <si>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</si>
  <si>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</si>
  <si>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</si>
  <si>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</si>
  <si>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</si>
  <si>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</si>
  <si>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</si>
  <si>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</si>
  <si>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</si>
  <si>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</si>
  <si>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</si>
  <si>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</si>
  <si>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</si>
  <si>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</si>
  <si>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</si>
  <si>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</si>
  <si>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</si>
  <si>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</si>
  <si>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</si>
  <si>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</si>
  <si>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</si>
  <si>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</si>
  <si>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</si>
  <si>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</si>
  <si>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</si>
  <si>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</si>
  <si>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</si>
  <si>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</si>
  <si>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</si>
  <si>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</si>
  <si>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</si>
  <si>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</si>
  <si>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</si>
  <si>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</si>
  <si>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</si>
  <si>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</si>
  <si>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</si>
  <si>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</si>
  <si>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</si>
  <si>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</si>
  <si>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</si>
  <si>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</si>
  <si>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</si>
  <si>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</si>
  <si>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</si>
  <si>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</si>
  <si>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</si>
  <si>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</si>
  <si>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</si>
  <si>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</si>
  <si>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</si>
  <si>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</si>
  <si>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</si>
  <si>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</si>
  <si>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</si>
  <si>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</si>
  <si>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</si>
  <si>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</si>
  <si>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</si>
  <si>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</si>
  <si>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</si>
  <si>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</si>
  <si>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</si>
  <si>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</si>
  <si>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</si>
  <si>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</si>
  <si>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</si>
  <si>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</si>
  <si>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</si>
  <si>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</si>
  <si>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</si>
  <si>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</si>
  <si>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</si>
  <si>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</si>
  <si>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</si>
  <si>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</si>
  <si>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</si>
  <si>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</si>
  <si>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</si>
  <si>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</si>
  <si>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</si>
  <si>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</si>
  <si>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</si>
  <si>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</si>
  <si>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</si>
  <si>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</si>
  <si>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</si>
  <si>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</si>
  <si>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</si>
  <si>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</si>
  <si>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</si>
  <si>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</si>
  <si>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</si>
  <si>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</si>
  <si>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</si>
  <si>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</si>
  <si>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</si>
  <si>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</si>
  <si>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</si>
  <si>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</si>
  <si>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</si>
  <si>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</si>
  <si>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</si>
  <si>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</si>
  <si>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</si>
  <si>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</si>
  <si>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</si>
  <si>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</si>
  <si>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</si>
  <si>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</si>
  <si>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</si>
  <si>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</si>
  <si>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</si>
  <si>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</si>
  <si>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</si>
  <si>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</si>
  <si>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</si>
  <si>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</si>
  <si>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</si>
  <si>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</si>
  <si>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</si>
  <si>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</si>
  <si>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</si>
  <si>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</si>
  <si>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</si>
  <si>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</si>
  <si>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</si>
  <si>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</si>
  <si>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</si>
  <si>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</si>
  <si>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</si>
  <si>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</si>
  <si>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</si>
  <si>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</si>
  <si>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</si>
  <si>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</si>
  <si>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</si>
  <si>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</si>
  <si>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</si>
  <si>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</si>
  <si>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</si>
  <si>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</si>
  <si>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</si>
  <si>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</si>
  <si>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</si>
  <si>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</si>
  <si>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</si>
  <si>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</si>
  <si>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</si>
  <si>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</si>
  <si>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</si>
  <si>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</si>
  <si>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</si>
  <si>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</si>
  <si>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</si>
  <si>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</si>
  <si>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</si>
  <si>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</si>
  <si>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</si>
  <si>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</si>
  <si>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</si>
  <si>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</si>
  <si>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</si>
  <si>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</si>
  <si>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</si>
  <si>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</si>
  <si>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</si>
  <si>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</si>
  <si>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</si>
  <si>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</si>
  <si>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</si>
  <si>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</si>
  <si>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</si>
  <si>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</si>
  <si>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</si>
  <si>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</si>
  <si>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</si>
  <si>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</si>
  <si>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</si>
  <si>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</si>
  <si>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</si>
  <si>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</si>
  <si>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</si>
  <si>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</si>
  <si>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</si>
  <si>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</si>
  <si>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</si>
  <si>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</si>
  <si>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</si>
  <si>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</si>
  <si>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</si>
  <si>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</si>
  <si>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</si>
  <si>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</si>
  <si>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</si>
  <si>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</si>
  <si>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</si>
  <si>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</si>
  <si>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</si>
  <si>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</si>
  <si>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</si>
  <si>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</si>
  <si>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</si>
  <si>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</si>
  <si>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</si>
  <si>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</si>
  <si>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</si>
  <si>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</si>
  <si>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</si>
  <si>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</si>
  <si>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</si>
  <si>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</si>
  <si>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</si>
  <si>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</si>
  <si>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</si>
  <si>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</si>
  <si>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</si>
  <si>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</si>
  <si>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</si>
  <si>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</si>
  <si>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</si>
  <si>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</si>
  <si>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</si>
  <si>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</si>
  <si>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</si>
  <si>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</si>
  <si>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</si>
  <si>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</si>
  <si>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</si>
  <si>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</si>
  <si>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</si>
  <si>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</si>
  <si>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</si>
  <si>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</si>
  <si>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</si>
  <si>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</si>
  <si>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</si>
  <si>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</si>
  <si>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</si>
  <si>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</si>
  <si>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</si>
  <si>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</si>
  <si>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</si>
  <si>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</si>
  <si>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</si>
  <si>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</si>
  <si>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</si>
  <si>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</si>
  <si>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</si>
  <si>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</si>
  <si>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</si>
  <si>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</si>
  <si>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</si>
  <si>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</si>
  <si>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</si>
  <si>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</si>
  <si>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</si>
  <si>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</si>
  <si>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</si>
  <si>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</si>
  <si>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</si>
  <si>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</si>
  <si>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</si>
  <si>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</si>
  <si>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</si>
  <si>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</si>
  <si>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</si>
  <si>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</si>
  <si>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</si>
  <si>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</si>
  <si>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</si>
  <si>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</si>
  <si>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</si>
  <si>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</si>
  <si>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</si>
  <si>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</si>
  <si>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</si>
  <si>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</si>
  <si>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</si>
  <si>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</si>
  <si>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</si>
  <si>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</si>
  <si>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</si>
  <si>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</si>
  <si>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</si>
  <si>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</si>
  <si>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</si>
  <si>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</si>
  <si>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</si>
  <si>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</si>
  <si>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</si>
  <si>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</si>
  <si>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</si>
  <si>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</si>
  <si>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</si>
  <si>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</si>
  <si>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</si>
  <si>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</si>
  <si>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</si>
  <si>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</si>
  <si>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</si>
  <si>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</si>
  <si>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</si>
  <si>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</si>
  <si>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</si>
  <si>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</si>
  <si>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</si>
  <si>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</si>
  <si>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</si>
  <si>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</si>
  <si>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</si>
  <si>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</si>
  <si>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</si>
  <si>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</si>
  <si>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</si>
  <si>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</si>
  <si>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</si>
  <si>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</si>
  <si>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</si>
  <si>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</si>
  <si>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</si>
  <si>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</si>
  <si>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</si>
  <si>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</si>
  <si>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</si>
  <si>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</si>
  <si>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</si>
  <si>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</si>
  <si>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</si>
  <si>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</si>
  <si>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</si>
  <si>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</si>
  <si>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</si>
  <si>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</si>
  <si>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</si>
  <si>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</si>
  <si>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</si>
  <si>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</si>
  <si>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</si>
  <si>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</si>
  <si>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</si>
  <si>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</si>
  <si>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</si>
  <si>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</si>
  <si>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</si>
  <si>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</si>
  <si>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</si>
  <si>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</si>
  <si>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</si>
  <si>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</si>
  <si>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</si>
  <si>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</si>
  <si>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</si>
  <si>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</si>
  <si>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</si>
  <si>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</si>
  <si>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</si>
  <si>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</si>
  <si>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</si>
  <si>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</si>
  <si>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</si>
  <si>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</si>
  <si>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</si>
  <si>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</si>
  <si>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</si>
  <si>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</si>
  <si>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</si>
  <si>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</si>
  <si>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</si>
  <si>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</si>
  <si>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</si>
  <si>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</si>
  <si>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</si>
  <si>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</si>
  <si>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</si>
  <si>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</si>
  <si>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</si>
  <si>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</si>
  <si>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</si>
  <si>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</si>
  <si>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</si>
  <si>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</si>
  <si>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</si>
  <si>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</si>
  <si>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</si>
  <si>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</si>
  <si>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</si>
  <si>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</si>
  <si>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</si>
  <si>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</si>
  <si>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</si>
  <si>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</si>
  <si>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</si>
  <si>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</si>
  <si>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</si>
  <si>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</si>
  <si>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</si>
  <si>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</si>
  <si>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</si>
  <si>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</si>
  <si>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</si>
  <si>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</si>
  <si>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</si>
  <si>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</si>
  <si>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</si>
  <si>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</si>
  <si>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</si>
  <si>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</si>
  <si>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</si>
  <si>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</si>
  <si>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</si>
  <si>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</si>
  <si>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</si>
  <si>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</si>
  <si>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</si>
  <si>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</si>
  <si>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</si>
  <si>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</si>
  <si>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</si>
  <si>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</si>
  <si>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</si>
  <si>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</si>
  <si>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</si>
  <si>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</si>
  <si>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</si>
  <si>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</si>
  <si>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</si>
  <si>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</si>
  <si>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</si>
  <si>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</si>
  <si>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</si>
  <si>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</si>
  <si>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</si>
  <si>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</si>
  <si>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</si>
  <si>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</si>
  <si>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</si>
  <si>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</si>
  <si>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</si>
  <si>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</si>
  <si>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</si>
  <si>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</si>
  <si>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</si>
  <si>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</si>
  <si>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</si>
  <si>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</si>
  <si>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</si>
  <si>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</si>
  <si>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</si>
  <si>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</si>
  <si>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</si>
  <si>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</si>
  <si>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</si>
  <si>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</si>
  <si>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</si>
  <si>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</si>
  <si>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</si>
  <si>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</si>
  <si>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</si>
  <si>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</si>
  <si>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</si>
  <si>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</si>
  <si>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</si>
  <si>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</si>
  <si>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</si>
  <si>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</si>
  <si>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</si>
  <si>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</si>
  <si>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</si>
  <si>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</si>
  <si>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</si>
  <si>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</si>
  <si>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</si>
  <si>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</si>
  <si>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</si>
  <si>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</si>
  <si>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</si>
  <si>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</si>
  <si>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</si>
  <si>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</si>
  <si>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</si>
  <si>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</si>
  <si>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</si>
  <si>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</si>
  <si>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</si>
  <si>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</si>
  <si>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</si>
  <si>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</si>
  <si>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</si>
  <si>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</si>
  <si>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</si>
  <si>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</si>
  <si>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</si>
  <si>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</si>
  <si>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</si>
  <si>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</si>
  <si>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</si>
  <si>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</si>
  <si>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</si>
  <si>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</si>
  <si>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</si>
  <si>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</si>
  <si>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</si>
  <si>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</si>
  <si>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</si>
  <si>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</si>
  <si>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</si>
  <si>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</si>
  <si>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</si>
  <si>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</si>
  <si>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</si>
  <si>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</si>
  <si>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</si>
  <si>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</si>
  <si>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</si>
  <si>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</si>
  <si>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</si>
  <si>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</si>
  <si>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</si>
  <si>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</si>
  <si>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</si>
  <si>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</si>
  <si>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</si>
  <si>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</si>
  <si>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</si>
  <si>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</si>
  <si>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</si>
  <si>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</si>
  <si>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</si>
  <si>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</si>
  <si>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</si>
  <si>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</si>
  <si>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</si>
  <si>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</si>
  <si>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</si>
  <si>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</si>
  <si>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</si>
  <si>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</si>
  <si>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</si>
  <si>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</si>
  <si>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</si>
  <si>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</si>
  <si>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</si>
  <si>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</si>
  <si>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</si>
  <si>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</si>
  <si>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</si>
  <si>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</si>
  <si>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</si>
  <si>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</si>
  <si>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</si>
  <si>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</si>
  <si>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</si>
  <si>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</si>
  <si>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</si>
  <si>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</si>
  <si>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</si>
  <si>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</si>
  <si>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</si>
  <si>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</si>
  <si>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</si>
  <si>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</si>
  <si>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</si>
  <si>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</si>
  <si>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</si>
  <si>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</si>
  <si>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</si>
  <si>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</si>
  <si>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</si>
  <si>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</si>
  <si>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</si>
  <si>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</si>
  <si>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</si>
  <si>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</si>
  <si>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</si>
  <si>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</si>
  <si>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</si>
  <si>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</si>
  <si>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</si>
  <si>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</si>
  <si>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</si>
  <si>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</si>
  <si>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</si>
  <si>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</si>
  <si>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</si>
  <si>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</si>
  <si>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</si>
  <si>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</si>
  <si>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</si>
  <si>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</si>
  <si>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</si>
  <si>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</si>
  <si>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</si>
  <si>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</si>
  <si>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</si>
  <si>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</si>
  <si>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</si>
  <si>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</si>
  <si>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</si>
  <si>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</si>
  <si>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</si>
  <si>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</si>
  <si>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</si>
  <si>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</si>
  <si>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</si>
  <si>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</si>
  <si>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</si>
  <si>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</si>
  <si>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</si>
  <si>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</si>
  <si>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</si>
  <si>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</si>
  <si>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</si>
  <si>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</si>
  <si>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</si>
  <si>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</si>
  <si>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</si>
  <si>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</si>
  <si>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</si>
  <si>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</si>
  <si>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</si>
  <si>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</si>
  <si>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</si>
  <si>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</si>
  <si>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</si>
  <si>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</si>
  <si>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</si>
  <si>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</si>
  <si>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</si>
  <si>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</si>
  <si>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</si>
  <si>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</si>
  <si>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</si>
  <si>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</si>
  <si>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</si>
  <si>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</si>
  <si>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</si>
  <si>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</si>
  <si>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</si>
  <si>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</si>
  <si>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</si>
  <si>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</si>
  <si>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</si>
  <si>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</si>
  <si>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</si>
  <si>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</si>
  <si>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</si>
  <si>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</si>
  <si>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</si>
  <si>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</si>
  <si>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</si>
  <si>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</si>
  <si>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</si>
  <si>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</si>
  <si>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</si>
  <si>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</si>
  <si>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</si>
  <si>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</si>
  <si>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</si>
  <si>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</si>
  <si>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</si>
  <si>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</si>
  <si>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</si>
  <si>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</si>
  <si>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</si>
  <si>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</si>
  <si>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</si>
  <si>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</si>
  <si>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</si>
  <si>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</si>
  <si>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</si>
  <si>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</si>
  <si>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</si>
  <si>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</si>
  <si>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</si>
  <si>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</si>
  <si>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</si>
  <si>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</si>
  <si>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</si>
  <si>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</si>
  <si>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</si>
  <si>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</si>
  <si>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</si>
  <si>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</si>
  <si>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</si>
  <si>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</si>
  <si>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</si>
  <si>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</si>
  <si>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</si>
  <si>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</si>
  <si>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</si>
  <si>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</si>
  <si>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</si>
  <si>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</si>
  <si>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</si>
  <si>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</si>
  <si>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</si>
  <si>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</si>
  <si>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</si>
  <si>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</si>
  <si>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</si>
  <si>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</si>
  <si>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</si>
  <si>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</si>
  <si>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</si>
  <si>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</si>
  <si>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</si>
  <si>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</si>
  <si>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</si>
  <si>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</si>
  <si>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</si>
  <si>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</si>
  <si>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</si>
  <si>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</si>
  <si>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</si>
  <si>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</si>
  <si>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</si>
  <si>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</si>
  <si>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</si>
  <si>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</si>
  <si>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</si>
  <si>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</si>
  <si>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</si>
  <si>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</si>
  <si>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</si>
  <si>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</si>
  <si>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</si>
  <si>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</si>
  <si>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</si>
  <si>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</si>
  <si>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</si>
  <si>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</si>
  <si>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</si>
  <si>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</si>
  <si>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</si>
  <si>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</si>
  <si>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</si>
  <si>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</si>
  <si>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</si>
  <si>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</si>
  <si>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</si>
  <si>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</si>
  <si>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</si>
  <si>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</si>
  <si>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</si>
  <si>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</si>
  <si>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</si>
  <si>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</si>
  <si>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</si>
  <si>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</si>
  <si>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</si>
  <si>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</si>
  <si>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</si>
  <si>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</si>
  <si>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</si>
  <si>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</si>
  <si>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</si>
  <si>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</si>
  <si>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</si>
  <si>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</si>
  <si>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</si>
  <si>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</si>
  <si>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</si>
  <si>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</si>
  <si>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</si>
  <si>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</si>
  <si>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</si>
  <si>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</si>
  <si>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</si>
  <si>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</si>
  <si>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</si>
  <si>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</si>
  <si>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</si>
  <si>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</si>
  <si>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</si>
  <si>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</si>
  <si>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</si>
  <si>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</si>
  <si>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</si>
  <si>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</si>
  <si>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</si>
  <si>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</si>
  <si>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</si>
  <si>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</si>
  <si>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</si>
  <si>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</si>
  <si>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</si>
  <si>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</si>
  <si>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</si>
  <si>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</si>
  <si>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</si>
  <si>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</si>
  <si>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</si>
  <si>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</si>
  <si>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</si>
  <si>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</si>
  <si>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</si>
  <si>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</si>
  <si>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</si>
  <si>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</si>
  <si>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</si>
  <si>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</si>
  <si>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</si>
  <si>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</si>
  <si>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</si>
  <si>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</si>
  <si>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</si>
  <si>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</si>
  <si>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</si>
  <si>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</si>
  <si>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</si>
  <si>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</si>
  <si>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</si>
  <si>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</si>
  <si>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</si>
  <si>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</si>
  <si>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</si>
  <si>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</si>
  <si>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</si>
  <si>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</si>
  <si>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</si>
  <si>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</si>
  <si>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</si>
  <si>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</si>
  <si>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</si>
  <si>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</si>
  <si>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</si>
  <si>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</si>
  <si>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</si>
  <si>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</si>
  <si>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</si>
  <si>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</si>
  <si>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</si>
  <si>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</si>
  <si>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</si>
  <si>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</si>
  <si>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</si>
  <si>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</si>
  <si>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</si>
  <si>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</si>
  <si>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</si>
  <si>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</si>
  <si>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</si>
  <si>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</si>
  <si>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</si>
  <si>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</si>
  <si>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</si>
  <si>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</si>
  <si>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</si>
  <si>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</si>
  <si>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</si>
  <si>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</si>
  <si>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</si>
  <si>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</si>
  <si>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</si>
  <si>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</si>
  <si>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</si>
  <si>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</si>
  <si>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</si>
  <si>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</si>
  <si>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</si>
  <si>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</si>
  <si>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</si>
  <si>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</si>
  <si>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</si>
  <si>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</si>
  <si>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</si>
  <si>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</si>
  <si>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</si>
  <si>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</si>
  <si>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</si>
  <si>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</si>
  <si>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</si>
  <si>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</si>
  <si>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</si>
  <si>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</si>
  <si>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</si>
  <si>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</si>
  <si>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</si>
  <si>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</si>
  <si>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</si>
  <si>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</si>
  <si>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</si>
  <si>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</si>
  <si>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</si>
  <si>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</si>
  <si>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</si>
  <si>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</si>
  <si>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</si>
  <si>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</si>
  <si>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</si>
  <si>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</si>
  <si>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</si>
  <si>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</si>
  <si>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</si>
  <si>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</si>
  <si>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</si>
  <si>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</si>
  <si>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</si>
  <si>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</si>
  <si>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</si>
  <si>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</si>
  <si>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</si>
  <si>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</si>
  <si>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</si>
  <si>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</si>
  <si>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</si>
  <si>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</si>
  <si>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</si>
  <si>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</si>
  <si>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</si>
  <si>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</si>
  <si>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</si>
  <si>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</si>
  <si>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</si>
  <si>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</si>
  <si>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</si>
  <si>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</si>
  <si>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</si>
  <si>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</si>
  <si>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</si>
  <si>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</si>
  <si>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</si>
  <si>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</si>
  <si>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</si>
  <si>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</si>
  <si>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</si>
  <si>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</si>
  <si>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</si>
  <si>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</si>
  <si>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</si>
  <si>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</si>
  <si>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</si>
  <si>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</si>
  <si>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</si>
  <si>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</si>
  <si>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</si>
  <si>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</si>
  <si>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</si>
  <si>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</si>
  <si>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</si>
  <si>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</si>
  <si>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</si>
  <si>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</si>
  <si>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</si>
  <si>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</si>
  <si>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</si>
  <si>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</si>
  <si>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</si>
  <si>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</si>
  <si>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</si>
  <si>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</si>
  <si>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</si>
  <si>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</si>
  <si>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</si>
  <si>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</si>
  <si>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</si>
  <si>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</si>
  <si>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</si>
  <si>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</si>
  <si>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</si>
  <si>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</si>
  <si>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</si>
  <si>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</si>
  <si>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</si>
  <si>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</si>
  <si>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</si>
  <si>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</si>
  <si>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</si>
  <si>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</si>
  <si>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</si>
  <si>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</si>
  <si>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</si>
  <si>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</si>
  <si>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</si>
  <si>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</si>
  <si>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</si>
  <si>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</si>
  <si>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</si>
  <si>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</si>
  <si>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</si>
  <si>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</si>
  <si>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</si>
  <si>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</si>
  <si>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</si>
  <si>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</si>
  <si>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</si>
  <si>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</si>
  <si>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</si>
  <si>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</si>
  <si>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</si>
  <si>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</si>
  <si>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</si>
  <si>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</si>
  <si>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</si>
  <si>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</si>
  <si>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</si>
  <si>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</si>
  <si>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</si>
  <si>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</si>
  <si>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</si>
  <si>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</si>
  <si>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</si>
  <si>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</si>
  <si>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</si>
  <si>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</si>
  <si>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</si>
  <si>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</si>
  <si>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</si>
  <si>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</si>
  <si>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</si>
  <si>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</si>
  <si>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</si>
  <si>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</si>
  <si>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</si>
  <si>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</si>
  <si>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</si>
  <si>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</si>
  <si>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</si>
  <si>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</si>
  <si>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</si>
  <si>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</si>
  <si>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</si>
  <si>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</si>
  <si>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</si>
  <si>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</si>
  <si>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</si>
  <si>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</si>
  <si>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</si>
  <si>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</si>
  <si>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</si>
  <si>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</si>
  <si>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</si>
  <si>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</si>
  <si>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</si>
  <si>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</si>
  <si>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</si>
  <si>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</si>
  <si>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</si>
  <si>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</si>
  <si>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</si>
  <si>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</si>
  <si>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</si>
  <si>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</si>
  <si>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</si>
  <si>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</si>
  <si>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</si>
  <si>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</si>
  <si>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</si>
  <si>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</si>
  <si>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</si>
  <si>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</si>
  <si>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</si>
  <si>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</si>
  <si>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</si>
  <si>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</si>
  <si>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</si>
  <si>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</si>
  <si>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</si>
  <si>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</si>
  <si>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</si>
  <si>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</si>
  <si>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</si>
  <si>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</si>
  <si>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</si>
  <si>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</si>
  <si>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</si>
  <si>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</si>
  <si>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</si>
  <si>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</si>
  <si>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</si>
  <si>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</si>
  <si>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</si>
  <si>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</si>
  <si>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</si>
  <si>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</si>
  <si>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</si>
  <si>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</si>
  <si>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</si>
  <si>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</si>
  <si>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</si>
  <si>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</si>
  <si>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</si>
  <si>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</si>
  <si>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</si>
  <si>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</si>
  <si>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</si>
  <si>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</si>
  <si>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</si>
  <si>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</si>
  <si>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</si>
  <si>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</si>
  <si>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</si>
  <si>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</si>
  <si>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</si>
  <si>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</si>
  <si>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</si>
  <si>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</si>
  <si>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</si>
  <si>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</si>
  <si>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</si>
  <si>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</si>
  <si>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</si>
  <si>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</si>
  <si>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</si>
  <si>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</si>
  <si>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</si>
  <si>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</si>
  <si>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</si>
  <si>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</si>
  <si>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</si>
  <si>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</si>
  <si>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</si>
  <si>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</si>
  <si>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</si>
  <si>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</si>
  <si>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</si>
  <si>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</si>
  <si>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</si>
  <si>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</si>
  <si>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</si>
  <si>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</si>
  <si>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</si>
  <si>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</si>
  <si>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</si>
  <si>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</si>
  <si>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</si>
  <si>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</si>
  <si>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</si>
  <si>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</si>
  <si>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</si>
  <si>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</si>
  <si>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</si>
  <si>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</si>
  <si>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</si>
  <si>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</si>
  <si>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</si>
  <si>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</si>
  <si>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</si>
  <si>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</si>
  <si>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</si>
  <si>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</si>
  <si>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</si>
  <si>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</si>
  <si>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</si>
  <si>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</si>
  <si>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</si>
  <si>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</si>
  <si>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</si>
  <si>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</si>
  <si>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</si>
  <si>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</si>
  <si>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</si>
  <si>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</si>
  <si>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</si>
  <si>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</si>
  <si>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</si>
  <si>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</si>
  <si>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</si>
  <si>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</si>
  <si>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</si>
  <si>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</si>
  <si>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</si>
  <si>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</si>
  <si>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</si>
  <si>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</si>
  <si>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</si>
  <si>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</si>
  <si>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</si>
  <si>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</si>
  <si>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</si>
  <si>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</si>
  <si>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</si>
  <si>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</si>
  <si>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</si>
  <si>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</si>
  <si>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</si>
  <si>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</si>
  <si>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</si>
  <si>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</si>
  <si>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</si>
  <si>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</si>
  <si>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</si>
  <si>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</si>
  <si>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</si>
  <si>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</si>
  <si>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</si>
  <si>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</si>
  <si>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</si>
  <si>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</si>
  <si>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</si>
  <si>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</si>
  <si>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</si>
  <si>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</si>
  <si>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</si>
  <si>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</si>
  <si>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</si>
  <si>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</si>
  <si>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</si>
  <si>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</si>
  <si>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</si>
  <si>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</si>
  <si>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</si>
  <si>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</si>
  <si>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</si>
  <si>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</si>
  <si>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</si>
  <si>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</si>
  <si>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</si>
  <si>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</si>
  <si>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</si>
  <si>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</si>
  <si>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</si>
  <si>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</si>
  <si>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</si>
  <si>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</si>
  <si>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</si>
  <si>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</si>
  <si>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</si>
  <si>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</si>
  <si>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</si>
  <si>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</si>
  <si>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</si>
  <si>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</si>
  <si>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</si>
  <si>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</si>
  <si>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</si>
  <si>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</si>
  <si>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</si>
  <si>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</si>
  <si>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</si>
  <si>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</si>
  <si>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</si>
  <si>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</si>
  <si>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</si>
  <si>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</si>
  <si>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</si>
  <si>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</si>
  <si>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</si>
  <si>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</si>
  <si>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</si>
  <si>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</si>
  <si>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</si>
  <si>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</si>
  <si>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</si>
  <si>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</si>
  <si>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</si>
  <si>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</si>
  <si>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</si>
  <si>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</si>
  <si>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</si>
  <si>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</si>
  <si>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</si>
  <si>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</si>
  <si>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</si>
  <si>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</si>
  <si>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</si>
  <si>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</si>
  <si>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</si>
  <si>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</si>
  <si>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</si>
  <si>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</si>
  <si>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</si>
  <si>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</si>
  <si>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</si>
  <si>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</si>
  <si>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</si>
  <si>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</si>
  <si>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</si>
  <si>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</si>
  <si>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</si>
  <si>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</si>
  <si>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</si>
  <si>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</si>
  <si>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</si>
  <si>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</si>
  <si>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</si>
  <si>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</si>
  <si>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</si>
  <si>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</si>
  <si>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</si>
  <si>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</si>
  <si>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</si>
  <si>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</si>
  <si>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</si>
  <si>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</si>
  <si>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</si>
  <si>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</si>
  <si>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</si>
  <si>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</si>
  <si>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</si>
  <si>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</si>
  <si>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</si>
  <si>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</si>
  <si>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</si>
  <si>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</si>
  <si>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</si>
  <si>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</si>
  <si>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</si>
  <si>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</si>
  <si>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</si>
  <si>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</si>
  <si>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</si>
  <si>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</si>
  <si>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</si>
  <si>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</si>
  <si>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</si>
  <si>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</si>
  <si>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</si>
  <si>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</si>
  <si>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</si>
  <si>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</si>
  <si>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</si>
  <si>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</si>
  <si>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</si>
  <si>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</si>
  <si>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</si>
  <si>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</si>
  <si>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</si>
  <si>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</si>
  <si>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</si>
  <si>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</si>
  <si>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</si>
  <si>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</si>
  <si>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</si>
  <si>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</si>
  <si>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</si>
  <si>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</si>
  <si>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</si>
  <si>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</si>
  <si>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</si>
  <si>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</si>
  <si>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</si>
  <si>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</si>
  <si>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</si>
  <si>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</si>
  <si>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</si>
  <si>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</si>
  <si>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</si>
  <si>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</si>
  <si>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</si>
  <si>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</si>
  <si>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</si>
  <si>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</si>
  <si>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</si>
  <si>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</si>
  <si>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</si>
  <si>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</si>
  <si>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</si>
  <si>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</si>
  <si>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</si>
  <si>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</si>
  <si>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</si>
  <si>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</si>
  <si>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</si>
  <si>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</si>
  <si>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</si>
  <si>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</si>
  <si>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</si>
  <si>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</si>
  <si>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</si>
  <si>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</si>
  <si>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</si>
  <si>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</si>
  <si>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</si>
  <si>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</si>
  <si>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</si>
  <si>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</si>
  <si>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</si>
  <si>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</si>
  <si>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</si>
  <si>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</si>
  <si>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</si>
  <si>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</si>
  <si>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</si>
  <si>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</si>
  <si>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</si>
  <si>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</si>
  <si>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</si>
  <si>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</si>
  <si>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</si>
  <si>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</si>
  <si>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</si>
  <si>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</si>
  <si>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</si>
  <si>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</si>
  <si>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</si>
  <si>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</si>
  <si>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</si>
  <si>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</si>
  <si>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</si>
  <si>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</si>
  <si>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</si>
  <si>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</si>
  <si>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</si>
  <si>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</si>
  <si>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</si>
  <si>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</si>
  <si>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</si>
  <si>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</si>
  <si>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</si>
  <si>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</si>
  <si>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</si>
  <si>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</si>
  <si>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</si>
  <si>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</si>
  <si>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</si>
  <si>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</si>
  <si>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</si>
  <si>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</si>
  <si>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</si>
  <si>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</si>
  <si>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</si>
  <si>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</si>
  <si>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</si>
  <si>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</si>
  <si>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</si>
  <si>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</si>
  <si>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</si>
  <si>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</si>
  <si>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</si>
  <si>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</si>
  <si>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</si>
  <si>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</si>
  <si>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</si>
  <si>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</si>
  <si>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</si>
  <si>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</si>
  <si>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</si>
  <si>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</si>
  <si>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</si>
  <si>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</si>
  <si>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</si>
  <si>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</si>
  <si>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</si>
  <si>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</si>
  <si>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</si>
  <si>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</si>
  <si>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</si>
  <si>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</si>
  <si>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</si>
  <si>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</si>
  <si>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</si>
  <si>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</si>
  <si>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</si>
  <si>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</si>
  <si>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</si>
  <si>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</si>
  <si>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</si>
  <si>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</si>
  <si>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</si>
  <si>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</si>
  <si>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</si>
  <si>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</si>
  <si>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</si>
  <si>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</si>
  <si>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</si>
  <si>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</si>
  <si>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</si>
  <si>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</si>
  <si>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</si>
  <si>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</si>
  <si>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</si>
  <si>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</si>
  <si>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</si>
  <si>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</si>
  <si>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</si>
  <si>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</si>
  <si>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</si>
  <si>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</si>
  <si>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</si>
  <si>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</si>
  <si>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</si>
  <si>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</si>
  <si>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</si>
  <si>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</si>
  <si>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</si>
  <si>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</si>
  <si>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</si>
  <si>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</si>
  <si>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</si>
  <si>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</si>
  <si>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</si>
  <si>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</si>
  <si>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</si>
  <si>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</si>
  <si>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</si>
  <si>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</si>
  <si>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</si>
  <si>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</si>
  <si>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</si>
  <si>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</si>
  <si>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</si>
  <si>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</si>
  <si>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</si>
  <si>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</si>
  <si>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</si>
  <si>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</si>
  <si>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</si>
  <si>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</si>
  <si>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</si>
  <si>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</si>
  <si>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</si>
  <si>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</si>
  <si>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</si>
  <si>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</si>
  <si>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</si>
  <si>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</si>
  <si>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</si>
  <si>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</si>
  <si>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</si>
  <si>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</si>
  <si>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</si>
  <si>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</si>
  <si>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</si>
  <si>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</si>
  <si>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</si>
  <si>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</si>
  <si>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</si>
  <si>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</si>
  <si>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</si>
  <si>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</si>
  <si>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</si>
  <si>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</si>
  <si>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</si>
  <si>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</si>
  <si>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</si>
  <si>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</si>
  <si>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</si>
  <si>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</si>
  <si>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</si>
  <si>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</si>
  <si>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</si>
  <si>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</si>
  <si>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</si>
  <si>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</si>
  <si>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</si>
  <si>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</si>
  <si>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</si>
  <si>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</si>
  <si>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</si>
  <si>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</si>
  <si>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</si>
  <si>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</si>
  <si>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</si>
  <si>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</si>
  <si>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</si>
  <si>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</si>
  <si>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</si>
  <si>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</si>
  <si>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</si>
  <si>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</si>
  <si>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</si>
  <si>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</si>
  <si>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</si>
  <si>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</si>
  <si>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</si>
  <si>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</si>
  <si>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</si>
  <si>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</si>
  <si>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</si>
  <si>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</si>
  <si>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</si>
  <si>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</si>
  <si>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</si>
  <si>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</si>
  <si>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</si>
  <si>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</si>
  <si>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</si>
  <si>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</si>
  <si>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</si>
  <si>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</si>
  <si>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</si>
  <si>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</si>
  <si>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</si>
  <si>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</si>
  <si>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</si>
  <si>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</si>
  <si>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</si>
  <si>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</si>
  <si>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</si>
  <si>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</si>
  <si>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</si>
  <si>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</si>
  <si>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</si>
  <si>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</si>
  <si>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</si>
  <si>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</si>
  <si>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</si>
  <si>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</si>
  <si>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</si>
  <si>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</si>
  <si>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</si>
  <si>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</si>
  <si>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</si>
  <si>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</si>
  <si>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</si>
  <si>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</si>
  <si>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</si>
  <si>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</si>
  <si>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</si>
  <si>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</si>
  <si>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</si>
  <si>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</si>
  <si>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</si>
  <si>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</si>
  <si>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</si>
  <si>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</si>
  <si>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</si>
  <si>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</si>
  <si>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</si>
  <si>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</si>
  <si>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</si>
  <si>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</si>
  <si>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</si>
  <si>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</si>
  <si>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</si>
  <si>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</si>
  <si>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</si>
  <si>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</si>
  <si>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</si>
  <si>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</si>
  <si>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</si>
  <si>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</si>
  <si>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</si>
  <si>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</si>
  <si>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</si>
  <si>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</si>
  <si>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</si>
  <si>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</si>
  <si>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</si>
  <si>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</si>
  <si>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</si>
  <si>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</si>
  <si>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</si>
  <si>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</si>
  <si>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</si>
  <si>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</si>
  <si>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</si>
  <si>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</si>
  <si>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</si>
  <si>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</si>
  <si>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</si>
  <si>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</si>
  <si>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</si>
  <si>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</si>
  <si>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</si>
  <si>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</si>
  <si>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</si>
  <si>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</si>
  <si>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</si>
  <si>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</si>
  <si>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</si>
  <si>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</si>
  <si>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</si>
  <si>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</si>
  <si>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</si>
  <si>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</si>
  <si>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</si>
  <si>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</si>
  <si>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</si>
  <si>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</si>
  <si>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</si>
  <si>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</si>
  <si>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</si>
  <si>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</si>
  <si>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</si>
  <si>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</si>
  <si>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</si>
  <si>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</si>
  <si>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</si>
  <si>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</si>
  <si>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</si>
  <si>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</si>
  <si>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</si>
  <si>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</si>
  <si>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</si>
  <si>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</si>
  <si>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</si>
  <si>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</si>
  <si>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</si>
  <si>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</si>
  <si>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</si>
  <si>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</si>
  <si>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</si>
  <si>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</si>
  <si>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</si>
  <si>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</si>
  <si>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</si>
  <si>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</si>
  <si>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</si>
  <si>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</si>
  <si>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</si>
  <si>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</si>
  <si>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</si>
  <si>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</si>
  <si>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</si>
  <si>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</si>
  <si>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</si>
  <si>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</si>
  <si>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</si>
  <si>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</si>
  <si>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</si>
  <si>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</si>
  <si>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</si>
  <si>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</si>
  <si>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</si>
  <si>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</si>
  <si>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</si>
  <si>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</si>
  <si>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</si>
  <si>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</si>
  <si>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</si>
  <si>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</si>
  <si>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</si>
  <si>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</si>
  <si>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</si>
  <si>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</si>
  <si>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</si>
  <si>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</si>
  <si>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</si>
  <si>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</si>
  <si>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</si>
  <si>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</si>
  <si>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</si>
  <si>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</si>
  <si>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</si>
  <si>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</si>
  <si>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</si>
  <si>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</si>
  <si>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</si>
  <si>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</si>
  <si>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</si>
  <si>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</si>
  <si>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</si>
  <si>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</si>
  <si>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</si>
  <si>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</si>
  <si>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</si>
  <si>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</si>
  <si>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</si>
  <si>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</si>
  <si>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</si>
  <si>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</si>
  <si>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</si>
  <si>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</si>
  <si>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</si>
  <si>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</si>
  <si>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</si>
  <si>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</si>
  <si>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</si>
  <si>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</si>
  <si>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</si>
  <si>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</si>
  <si>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</si>
  <si>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</si>
  <si>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</si>
  <si>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</si>
  <si>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</si>
  <si>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</si>
  <si>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</si>
  <si>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</si>
  <si>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</si>
  <si>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</si>
  <si>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</si>
  <si>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</si>
  <si>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</si>
  <si>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</si>
  <si>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</si>
  <si>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</si>
  <si>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</si>
  <si>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</si>
  <si>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</si>
  <si>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</si>
  <si>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</si>
  <si>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</si>
  <si>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</si>
  <si>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</si>
  <si>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</si>
  <si>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</si>
  <si>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</si>
  <si>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</si>
  <si>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</si>
  <si>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</si>
  <si>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</si>
  <si>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</si>
  <si>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</si>
  <si>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</si>
  <si>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</si>
  <si>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</si>
  <si>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</si>
  <si>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</si>
  <si>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</si>
  <si>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</si>
  <si>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</si>
  <si>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</si>
  <si>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</si>
  <si>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</si>
  <si>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</si>
  <si>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</si>
  <si>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</si>
  <si>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</si>
  <si>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</si>
  <si>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</si>
  <si>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</si>
  <si>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</si>
  <si>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</si>
  <si>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</si>
  <si>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</si>
  <si>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</si>
  <si>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</si>
  <si>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</si>
  <si>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</si>
  <si>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</si>
  <si>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</si>
  <si>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</si>
  <si>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</si>
  <si>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</si>
  <si>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</si>
  <si>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</si>
  <si>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</si>
  <si>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</si>
  <si>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</si>
  <si>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</si>
  <si>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</si>
  <si>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</si>
  <si>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</si>
  <si>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</si>
  <si>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</si>
  <si>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</si>
  <si>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</si>
  <si>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</si>
  <si>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</si>
  <si>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</si>
  <si>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</si>
  <si>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</si>
  <si>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</si>
  <si>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</si>
  <si>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</si>
  <si>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</si>
  <si>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</si>
  <si>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</si>
  <si>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</si>
  <si>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</si>
  <si>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</si>
  <si>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</si>
  <si>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</si>
  <si>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</si>
  <si>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</si>
  <si>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</si>
  <si>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</si>
  <si>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</si>
  <si>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</si>
  <si>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</si>
  <si>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</si>
  <si>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</si>
  <si>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</si>
  <si>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</si>
  <si>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</si>
  <si>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</si>
  <si>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</si>
  <si>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</si>
  <si>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</si>
  <si>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</si>
  <si>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</si>
  <si>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</si>
  <si>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</si>
  <si>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</si>
  <si>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</si>
  <si>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</si>
  <si>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</si>
  <si>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</si>
  <si>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</si>
  <si>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</si>
  <si>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</si>
  <si>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</si>
  <si>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</si>
  <si>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</si>
  <si>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</si>
  <si>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</si>
  <si>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</si>
  <si>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</si>
  <si>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</si>
  <si>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</si>
  <si>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</si>
  <si>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</si>
  <si>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</si>
  <si>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</si>
  <si>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</si>
  <si>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</si>
  <si>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</si>
  <si>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</si>
  <si>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</si>
  <si>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</si>
  <si>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</si>
  <si>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</si>
  <si>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</si>
  <si>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</si>
  <si>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</si>
  <si>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</si>
  <si>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</si>
  <si>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</si>
  <si>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</si>
  <si>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</si>
  <si>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</si>
  <si>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</si>
  <si>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</si>
  <si>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</si>
  <si>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</si>
  <si>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</si>
  <si>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</si>
  <si>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</si>
  <si>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</si>
  <si>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</si>
  <si>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</si>
  <si>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</si>
  <si>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</si>
  <si>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</si>
  <si>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</si>
  <si>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</si>
  <si>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</si>
  <si>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</si>
  <si>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</si>
  <si>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</si>
  <si>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</si>
  <si>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</si>
  <si>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</si>
  <si>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</si>
  <si>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</si>
  <si>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</si>
  <si>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</si>
  <si>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</si>
  <si>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</si>
  <si>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</si>
  <si>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</si>
  <si>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</si>
  <si>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</si>
  <si>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</si>
  <si>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</si>
  <si>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</si>
  <si>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</si>
  <si>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</si>
  <si>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</si>
  <si>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</si>
  <si>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</si>
  <si>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</si>
  <si>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</si>
  <si>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</si>
  <si>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</si>
  <si>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</si>
  <si>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</si>
  <si>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</si>
  <si>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</si>
  <si>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</si>
  <si>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</si>
  <si>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</si>
  <si>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</si>
  <si>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</si>
  <si>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</si>
  <si>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</si>
  <si>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</si>
  <si>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</si>
  <si>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</si>
  <si>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</si>
  <si>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</si>
  <si>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</si>
  <si>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</si>
  <si>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</si>
  <si>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</si>
  <si>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</si>
  <si>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</si>
  <si>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</si>
  <si>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</si>
  <si>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</si>
  <si>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</si>
  <si>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</si>
  <si>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</si>
  <si>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</si>
  <si>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</si>
  <si>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</si>
  <si>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</si>
  <si>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</si>
  <si>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</si>
  <si>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</si>
  <si>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</si>
  <si>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</si>
  <si>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</si>
  <si>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</si>
  <si>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</si>
  <si>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</si>
  <si>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</si>
  <si>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</si>
  <si>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</si>
  <si>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</si>
  <si>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</si>
  <si>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</si>
  <si>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</si>
  <si>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</si>
  <si>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</si>
  <si>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</si>
  <si>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</si>
  <si>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</si>
  <si>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</si>
  <si>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</si>
  <si>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</si>
  <si>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</si>
  <si>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</si>
  <si>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</si>
  <si>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</si>
  <si>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</si>
  <si>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</si>
  <si>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</si>
  <si>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</si>
  <si>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</si>
  <si>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</si>
  <si>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</si>
  <si>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</si>
  <si>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</si>
  <si>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</si>
  <si>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</si>
  <si>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</si>
  <si>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</si>
  <si>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</si>
  <si>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</si>
  <si>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</si>
  <si>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</si>
  <si>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</si>
  <si>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</si>
  <si>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</si>
  <si>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</si>
  <si>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</si>
  <si>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</si>
  <si>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</si>
  <si>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</si>
  <si>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</si>
  <si>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</si>
  <si>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</si>
  <si>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</si>
  <si>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</si>
  <si>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</si>
  <si>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</si>
  <si>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</si>
  <si>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</si>
  <si>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</si>
  <si>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</si>
  <si>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</si>
  <si>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</si>
  <si>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</si>
  <si>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</si>
  <si>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</si>
  <si>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</si>
  <si>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</si>
  <si>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</si>
  <si>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</si>
  <si>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</si>
  <si>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</si>
  <si>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</si>
  <si>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</si>
  <si>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</si>
  <si>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</si>
  <si>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</si>
  <si>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</si>
  <si>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</si>
  <si>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</si>
  <si>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</si>
  <si>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</si>
  <si>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</si>
  <si>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</si>
  <si>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</si>
  <si>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</si>
  <si>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</si>
  <si>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</si>
  <si>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</si>
  <si>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</si>
  <si>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</si>
  <si>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</si>
  <si>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</si>
  <si>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</si>
  <si>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</si>
  <si>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</si>
  <si>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</si>
  <si>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</si>
  <si>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</si>
  <si>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</si>
  <si>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</si>
  <si>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</si>
  <si>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</si>
  <si>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</si>
  <si>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</si>
  <si>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</si>
  <si>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</si>
  <si>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</si>
  <si>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</si>
  <si>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</si>
  <si>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</si>
  <si>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</si>
  <si>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</si>
  <si>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</si>
  <si>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</si>
  <si>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</si>
  <si>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</si>
  <si>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</si>
  <si>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</si>
  <si>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</si>
  <si>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</si>
  <si>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</si>
  <si>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</si>
  <si>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</si>
  <si>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</si>
  <si>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</si>
  <si>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</si>
  <si>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</si>
  <si>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</si>
  <si>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</si>
  <si>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</si>
  <si>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</si>
  <si>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</si>
  <si>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</si>
  <si>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</si>
  <si>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</si>
  <si>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</si>
  <si>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</si>
  <si>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</si>
  <si>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</si>
  <si>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</si>
  <si>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</si>
  <si>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</si>
  <si>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</si>
  <si>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</si>
  <si>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</si>
  <si>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</si>
  <si>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</si>
  <si>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</si>
  <si>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</si>
  <si>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</si>
  <si>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</si>
  <si>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</si>
  <si>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</si>
  <si>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</si>
  <si>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</si>
  <si>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</si>
  <si>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</si>
  <si>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</si>
  <si>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</si>
  <si>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</si>
  <si>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</si>
  <si>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</si>
  <si>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</si>
  <si>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</si>
  <si>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</si>
  <si>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</si>
  <si>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</si>
  <si>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</si>
  <si>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</si>
  <si>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</si>
  <si>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</si>
  <si>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</si>
  <si>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</si>
  <si>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</si>
  <si>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</si>
  <si>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</si>
  <si>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</si>
  <si>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</si>
  <si>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</si>
  <si>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</si>
  <si>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</si>
  <si>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</si>
  <si>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</si>
  <si>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</si>
  <si>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</si>
  <si>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</si>
  <si>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</si>
  <si>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</si>
  <si>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</si>
  <si>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</si>
  <si>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</si>
  <si>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</si>
  <si>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</si>
  <si>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</si>
  <si>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</si>
  <si>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</si>
  <si>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</si>
  <si>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</si>
  <si>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</si>
  <si>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</si>
  <si>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</si>
  <si>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</si>
  <si>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</si>
  <si>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</si>
  <si>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</si>
  <si>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</si>
  <si>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</si>
  <si>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</si>
  <si>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</si>
  <si>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</si>
  <si>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</si>
  <si>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</si>
  <si>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</si>
  <si>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</si>
  <si>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</si>
  <si>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</si>
  <si>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</si>
  <si>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</si>
  <si>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</si>
  <si>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</si>
  <si>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</si>
  <si>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</si>
  <si>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</si>
  <si>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</si>
  <si>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</si>
  <si>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</si>
  <si>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</si>
  <si>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</si>
  <si>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</si>
  <si>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</si>
  <si>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</si>
  <si>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</si>
  <si>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</si>
  <si>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</si>
  <si>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</si>
  <si>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</si>
  <si>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</si>
  <si>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</si>
  <si>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</si>
  <si>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</si>
  <si>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</si>
  <si>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</si>
  <si>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</si>
  <si>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</si>
  <si>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</si>
  <si>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</si>
  <si>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</si>
  <si>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</si>
  <si>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</si>
  <si>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</si>
  <si>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</si>
  <si>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</si>
  <si>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</si>
  <si>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</si>
  <si>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</si>
  <si>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</si>
  <si>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</si>
  <si>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</si>
  <si>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</si>
  <si>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</si>
  <si>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</si>
  <si>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</si>
  <si>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</si>
  <si>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</si>
  <si>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</si>
  <si>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</si>
  <si>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</si>
  <si>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</si>
  <si>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</si>
  <si>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</si>
  <si>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</si>
  <si>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</si>
  <si>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</si>
  <si>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</si>
  <si>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</si>
  <si>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</si>
  <si>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</si>
  <si>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</si>
  <si>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</si>
  <si>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</si>
  <si>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</si>
  <si>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</si>
  <si>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</si>
  <si>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</si>
  <si>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</si>
  <si>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</si>
  <si>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</si>
  <si>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</si>
  <si>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</si>
  <si>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</si>
  <si>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</si>
  <si>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</si>
  <si>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</si>
  <si>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</si>
  <si>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</si>
  <si>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</si>
  <si>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</si>
  <si>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</si>
  <si>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</si>
  <si>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</si>
  <si>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</si>
  <si>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</si>
  <si>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</si>
  <si>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</si>
  <si>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</si>
  <si>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</si>
  <si>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</si>
  <si>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</si>
  <si>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</si>
  <si>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</si>
  <si>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</si>
  <si>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</si>
  <si>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</si>
  <si>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</si>
  <si>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</si>
  <si>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</si>
  <si>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</si>
  <si>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</si>
  <si>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</si>
  <si>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</si>
  <si>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</si>
  <si>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</si>
  <si>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</si>
  <si>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</si>
  <si>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</si>
  <si>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</si>
  <si>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</si>
  <si>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</si>
  <si>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</si>
  <si>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</si>
  <si>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</si>
  <si>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</si>
  <si>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</si>
  <si>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</si>
  <si>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</si>
  <si>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</si>
  <si>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</si>
  <si>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</si>
  <si>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</si>
  <si>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</si>
  <si>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</si>
  <si>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</si>
  <si>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</si>
  <si>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</si>
  <si>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</si>
  <si>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</si>
  <si>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</si>
  <si>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</si>
  <si>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</si>
  <si>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</si>
  <si>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</si>
  <si>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</si>
  <si>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</si>
  <si>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</si>
  <si>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</si>
  <si>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</si>
  <si>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</si>
  <si>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</si>
  <si>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</si>
  <si>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</si>
  <si>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</si>
  <si>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</si>
  <si>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</si>
  <si>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</si>
  <si>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</si>
  <si>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</si>
  <si>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</si>
  <si>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</si>
  <si>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</si>
  <si>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</si>
  <si>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</si>
  <si>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</si>
  <si>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</si>
  <si>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</si>
  <si>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</si>
  <si>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</si>
  <si>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</si>
  <si>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</si>
  <si>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</si>
  <si>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</si>
  <si>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</si>
  <si>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</si>
  <si>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</si>
  <si>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</si>
  <si>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</si>
  <si>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</si>
  <si>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</si>
  <si>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</si>
  <si>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</si>
  <si>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</si>
  <si>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</si>
  <si>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</si>
  <si>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</si>
  <si>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</si>
  <si>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</si>
  <si>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</si>
  <si>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</si>
  <si>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</si>
  <si>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</si>
  <si>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</si>
  <si>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</si>
  <si>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</si>
  <si>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</si>
  <si>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</si>
  <si>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</si>
  <si>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</si>
  <si>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</si>
  <si>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</si>
  <si>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</si>
  <si>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</si>
  <si>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</si>
  <si>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</si>
  <si>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</si>
  <si>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</si>
  <si>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</si>
  <si>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</si>
  <si>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</si>
  <si>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</si>
  <si>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</si>
  <si>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</si>
  <si>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</si>
  <si>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</si>
  <si>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</si>
  <si>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</si>
  <si>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</si>
  <si>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</si>
  <si>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</si>
  <si>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</si>
  <si>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</si>
  <si>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</si>
  <si>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</si>
  <si>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</si>
  <si>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</si>
  <si>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</si>
  <si>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</si>
  <si>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</si>
  <si>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</si>
  <si>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</si>
  <si>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</si>
  <si>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</si>
  <si>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</si>
  <si>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</si>
  <si>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</si>
  <si>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</si>
  <si>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</si>
  <si>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</si>
  <si>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</si>
  <si>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</si>
  <si>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</si>
  <si>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</si>
  <si>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</si>
  <si>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</si>
  <si>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</si>
  <si>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</si>
  <si>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</si>
  <si>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</si>
  <si>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</si>
  <si>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</si>
  <si>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</si>
  <si>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</si>
  <si>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</si>
  <si>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</si>
  <si>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</si>
  <si>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</si>
  <si>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</si>
  <si>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</si>
  <si>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</si>
  <si>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</si>
  <si>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</si>
  <si>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</si>
  <si>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</si>
  <si>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</si>
  <si>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</si>
  <si>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</si>
  <si>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</si>
  <si>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</si>
  <si>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</si>
  <si>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</si>
  <si>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</si>
  <si>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</si>
  <si>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</si>
  <si>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</si>
  <si>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</si>
  <si>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</si>
  <si>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</si>
  <si>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</si>
  <si>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</si>
  <si>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</si>
  <si>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</si>
  <si>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</si>
  <si>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</si>
  <si>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</si>
  <si>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</si>
  <si>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</si>
  <si>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</si>
  <si>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</si>
  <si>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</si>
  <si>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</si>
  <si>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</si>
  <si>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</si>
  <si>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</si>
  <si>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</si>
  <si>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</si>
  <si>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</si>
  <si>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</si>
  <si>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</si>
  <si>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</si>
  <si>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</si>
  <si>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</si>
  <si>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</si>
  <si>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</si>
  <si>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</si>
  <si>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</si>
  <si>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</si>
  <si>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</si>
  <si>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</si>
  <si>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</si>
  <si>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</si>
  <si>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</si>
  <si>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</si>
  <si>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</si>
  <si>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</si>
  <si>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</si>
  <si>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</si>
  <si>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</si>
  <si>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</si>
  <si>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</si>
  <si>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</si>
  <si>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</si>
  <si>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</si>
  <si>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</si>
  <si>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</si>
  <si>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</si>
  <si>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</si>
  <si>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</si>
  <si>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</si>
  <si>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</si>
  <si>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</si>
  <si>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</si>
  <si>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</si>
  <si>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</si>
  <si>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</si>
  <si>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</si>
  <si>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</si>
  <si>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</si>
  <si>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</si>
  <si>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</si>
  <si>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</si>
  <si>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</si>
  <si>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</si>
  <si>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</si>
  <si>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</si>
  <si>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</si>
  <si>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</si>
  <si>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</si>
  <si>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</si>
  <si>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</si>
  <si>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</si>
  <si>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</si>
  <si>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</si>
  <si>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</si>
  <si>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</si>
  <si>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</si>
  <si>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</si>
  <si>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</si>
  <si>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</si>
  <si>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</si>
  <si>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</si>
  <si>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</si>
  <si>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</si>
  <si>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</si>
  <si>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</si>
  <si>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</si>
  <si>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</si>
  <si>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</si>
  <si>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</si>
  <si>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</si>
  <si>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</si>
  <si>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</si>
  <si>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</si>
  <si>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</si>
  <si>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</si>
  <si>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</si>
  <si>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</si>
  <si>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</si>
  <si>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</si>
  <si>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</si>
  <si>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</si>
  <si>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</si>
  <si>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</si>
  <si>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</si>
  <si>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</si>
  <si>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</si>
  <si>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</si>
  <si>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</si>
  <si>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</si>
  <si>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</si>
  <si>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</si>
  <si>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</si>
  <si>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</si>
  <si>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</si>
  <si>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</si>
  <si>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</si>
  <si>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</si>
  <si>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</si>
  <si>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</si>
  <si>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</si>
  <si>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</si>
  <si>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</si>
  <si>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</si>
  <si>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</si>
  <si>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</si>
  <si>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</si>
  <si>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</si>
  <si>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</si>
  <si>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</si>
  <si>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</si>
  <si>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</si>
  <si>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</si>
  <si>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</si>
  <si>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</si>
  <si>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</si>
  <si>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</si>
  <si>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</si>
  <si>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</si>
  <si>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</si>
  <si>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</si>
  <si>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</si>
  <si>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</si>
  <si>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</si>
  <si>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</si>
  <si>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</si>
  <si>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</si>
  <si>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</si>
  <si>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</si>
  <si>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</si>
  <si>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</si>
  <si>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</si>
  <si>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</si>
  <si>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</si>
  <si>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</si>
  <si>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</si>
  <si>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</si>
  <si>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</si>
  <si>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</si>
  <si>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</si>
  <si>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</si>
  <si>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</si>
  <si>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</si>
  <si>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</si>
  <si>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</si>
  <si>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</si>
  <si>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</si>
  <si>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</si>
  <si>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</si>
  <si>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</si>
  <si>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</si>
  <si>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</si>
  <si>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</si>
  <si>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</si>
  <si>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</si>
  <si>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</si>
  <si>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</si>
  <si>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</si>
  <si>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</si>
  <si>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</si>
  <si>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</si>
  <si>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</si>
  <si>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</si>
  <si>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</si>
  <si>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</si>
  <si>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</si>
  <si>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</si>
  <si>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</si>
  <si>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</si>
  <si>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</si>
  <si>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</si>
  <si>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</si>
  <si>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</si>
  <si>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</si>
  <si>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</si>
  <si>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</si>
  <si>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</si>
  <si>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</si>
  <si>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</si>
  <si>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</si>
  <si>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</si>
  <si>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</si>
  <si>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</si>
  <si>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</si>
  <si>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</si>
  <si>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</si>
  <si>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</si>
  <si>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</si>
  <si>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</si>
  <si>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</si>
  <si>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</si>
  <si>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</si>
  <si>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</si>
  <si>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</si>
  <si>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</si>
  <si>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</si>
  <si>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</si>
  <si>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</si>
  <si>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</si>
  <si>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</si>
  <si>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</si>
  <si>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</si>
  <si>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</si>
  <si>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</si>
  <si>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</si>
  <si>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</si>
  <si>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</si>
  <si>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</si>
  <si>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</si>
  <si>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</si>
  <si>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</si>
  <si>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</si>
  <si>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</si>
  <si>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</si>
  <si>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</si>
  <si>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</si>
  <si>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</si>
  <si>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</si>
  <si>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</si>
  <si>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</si>
  <si>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</si>
  <si>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</si>
  <si>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</si>
  <si>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</si>
  <si>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</si>
  <si>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</si>
  <si>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</si>
  <si>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</si>
  <si>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</si>
  <si>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</si>
  <si>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</si>
  <si>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</si>
  <si>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</si>
  <si>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</si>
  <si>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</si>
  <si>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</si>
  <si>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</si>
  <si>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</si>
  <si>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</si>
  <si>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</si>
  <si>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</si>
  <si>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</si>
  <si>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</si>
  <si>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</si>
  <si>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</si>
  <si>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</si>
  <si>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</si>
  <si>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</si>
  <si>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</si>
  <si>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</si>
  <si>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</si>
  <si>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</si>
  <si>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</si>
  <si>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</si>
  <si>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</si>
  <si>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</si>
  <si>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</si>
  <si>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</si>
  <si>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</si>
  <si>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</si>
  <si>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</si>
  <si>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</si>
  <si>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</si>
  <si>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</si>
  <si>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</si>
  <si>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</si>
  <si>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</si>
  <si>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</si>
  <si>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</si>
  <si>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</si>
  <si>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</si>
  <si>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</si>
  <si>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</si>
  <si>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</si>
  <si>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</si>
  <si>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</si>
  <si>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</si>
  <si>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</si>
  <si>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</si>
  <si>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</si>
  <si>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</si>
  <si>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</si>
  <si>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</si>
  <si>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</si>
  <si>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</si>
  <si>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</si>
  <si>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</si>
  <si>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</si>
  <si>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</si>
  <si>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</si>
  <si>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</si>
  <si>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</si>
  <si>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</si>
  <si>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</si>
  <si>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</si>
  <si>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</si>
  <si>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</si>
  <si>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</si>
  <si>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</si>
  <si>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</si>
  <si>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</si>
  <si>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</si>
  <si>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</si>
  <si>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</si>
  <si>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</si>
  <si>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</si>
  <si>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</si>
  <si>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</si>
  <si>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</si>
  <si>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</si>
  <si>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</si>
  <si>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</si>
  <si>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</si>
  <si>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</si>
  <si>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</si>
  <si>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</si>
  <si>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</si>
  <si>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</si>
  <si>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</si>
  <si>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</si>
  <si>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</si>
  <si>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</si>
  <si>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</si>
  <si>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</si>
  <si>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</si>
  <si>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</si>
  <si>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</si>
  <si>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</si>
  <si>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</si>
  <si>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</si>
  <si>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</si>
  <si>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</si>
  <si>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</si>
  <si>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</si>
  <si>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</si>
  <si>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</si>
  <si>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</si>
  <si>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</si>
  <si>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</si>
  <si>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</si>
  <si>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</si>
  <si>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</si>
  <si>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</si>
  <si>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</si>
  <si>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</si>
  <si>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</si>
  <si>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</si>
  <si>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</si>
  <si>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</si>
  <si>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</si>
  <si>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</si>
  <si>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</si>
  <si>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</si>
  <si>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</si>
  <si>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</si>
  <si>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</si>
  <si>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</si>
  <si>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</si>
  <si>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</si>
  <si>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</si>
  <si>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</si>
  <si>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</si>
  <si>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</si>
  <si>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</si>
  <si>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</si>
  <si>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</si>
  <si>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</si>
  <si>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</si>
  <si>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</si>
  <si>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</si>
  <si>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</si>
  <si>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</si>
  <si>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</si>
  <si>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</si>
  <si>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</si>
  <si>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</si>
  <si>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</si>
  <si>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</si>
  <si>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</si>
  <si>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</si>
  <si>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</si>
  <si>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</si>
  <si>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</si>
  <si>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</si>
  <si>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</si>
  <si>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</si>
  <si>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</si>
  <si>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</si>
  <si>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</si>
  <si>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</si>
  <si>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</si>
  <si>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</si>
  <si>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</si>
  <si>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</si>
  <si>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</si>
  <si>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</si>
  <si>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</si>
  <si>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</si>
  <si>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</si>
  <si>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</si>
  <si>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</si>
  <si>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</si>
  <si>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</si>
  <si>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</si>
  <si>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</si>
  <si>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</si>
  <si>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</si>
  <si>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</si>
  <si>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</si>
  <si>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</si>
  <si>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</si>
  <si>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</si>
  <si>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</si>
  <si>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</si>
  <si>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</si>
  <si>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</si>
  <si>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</si>
  <si>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</si>
  <si>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</si>
  <si>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</si>
  <si>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</si>
  <si>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</si>
  <si>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</si>
  <si>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</si>
  <si>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</si>
  <si>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</si>
  <si>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</si>
  <si>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</si>
  <si>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</si>
  <si>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</si>
  <si>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</si>
  <si>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</si>
  <si>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</si>
  <si>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</si>
  <si>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</si>
  <si>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</si>
  <si>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</si>
  <si>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</si>
  <si>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</si>
  <si>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</si>
  <si>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</si>
  <si>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</si>
  <si>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</si>
  <si>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</si>
  <si>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</si>
  <si>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</si>
  <si>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</si>
  <si>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</si>
  <si>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</si>
  <si>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</si>
  <si>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</si>
  <si>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</si>
  <si>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</si>
  <si>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</si>
  <si>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</si>
  <si>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</si>
  <si>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</si>
  <si>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</si>
  <si>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</si>
  <si>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</si>
  <si>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</si>
  <si>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</si>
  <si>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</si>
  <si>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</si>
  <si>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</si>
  <si>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</si>
  <si>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</si>
  <si>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</si>
  <si>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</si>
  <si>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</si>
  <si>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</si>
  <si>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</si>
  <si>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</si>
  <si>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</si>
  <si>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</si>
  <si>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</si>
  <si>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</si>
  <si>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</si>
  <si>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</si>
  <si>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</si>
  <si>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</si>
  <si>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</si>
  <si>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</si>
  <si>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</si>
  <si>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</si>
  <si>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</si>
  <si>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</si>
  <si>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</si>
  <si>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</si>
  <si>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</si>
  <si>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</si>
  <si>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</si>
  <si>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</si>
  <si>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</si>
  <si>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</si>
  <si>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</si>
  <si>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</si>
  <si>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</si>
  <si>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</si>
  <si>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</si>
  <si>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</si>
  <si>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</si>
  <si>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</si>
  <si>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</si>
  <si>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</si>
  <si>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</si>
  <si>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</si>
  <si>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</si>
  <si>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</si>
  <si>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</si>
  <si>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</si>
  <si>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</si>
  <si>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</si>
  <si>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</si>
  <si>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</si>
  <si>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</si>
  <si>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</si>
  <si>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</si>
  <si>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</si>
  <si>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</si>
  <si>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</si>
  <si>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</si>
  <si>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</si>
  <si>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</si>
  <si>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</si>
  <si>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</si>
  <si>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</si>
  <si>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</si>
  <si>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</si>
  <si>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</si>
  <si>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</si>
  <si>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</si>
  <si>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</si>
  <si>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</si>
  <si>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</si>
  <si>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</si>
  <si>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</si>
  <si>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</si>
  <si>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</si>
  <si>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</si>
  <si>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</si>
  <si>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</si>
  <si>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</si>
  <si>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</si>
  <si>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</si>
  <si>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</si>
  <si>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</si>
  <si>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</si>
  <si>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</si>
  <si>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</si>
  <si>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</si>
  <si>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</si>
  <si>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</si>
  <si>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</si>
  <si>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</si>
  <si>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</si>
  <si>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</si>
  <si>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</si>
  <si>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</si>
  <si>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</si>
  <si>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</si>
  <si>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</si>
  <si>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</si>
  <si>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</si>
  <si>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</si>
  <si>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</si>
  <si>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</si>
  <si>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</si>
  <si>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</si>
  <si>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</si>
  <si>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</si>
  <si>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</si>
  <si>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</si>
  <si>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</si>
  <si>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</si>
  <si>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</si>
  <si>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</si>
  <si>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</si>
  <si>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</si>
  <si>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</si>
  <si>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</si>
  <si>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</si>
  <si>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</si>
  <si>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</si>
  <si>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</si>
  <si>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</si>
  <si>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</si>
  <si>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</si>
  <si>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</si>
  <si>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</si>
  <si>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</si>
  <si>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</si>
  <si>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</si>
  <si>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</si>
  <si>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</si>
  <si>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</si>
  <si>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</si>
  <si>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</si>
  <si>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</si>
  <si>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</si>
  <si>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</si>
  <si>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</si>
  <si>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</si>
  <si>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</si>
  <si>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</si>
  <si>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</si>
  <si>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</si>
  <si>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</si>
  <si>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</si>
  <si>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</si>
  <si>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</si>
  <si>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</si>
  <si>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</si>
  <si>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</si>
  <si>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</si>
  <si>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</si>
  <si>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</si>
  <si>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</si>
  <si>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</si>
  <si>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</si>
  <si>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</si>
  <si>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</si>
  <si>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</si>
  <si>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</si>
  <si>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</si>
  <si>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</si>
  <si>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</si>
  <si>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</si>
  <si>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</si>
  <si>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</si>
  <si>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</si>
  <si>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</si>
  <si>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</si>
  <si>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</si>
  <si>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</si>
  <si>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</si>
  <si>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</si>
  <si>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</si>
  <si>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</si>
  <si>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</si>
  <si>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</si>
  <si>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</si>
  <si>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</si>
  <si>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</si>
  <si>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</si>
  <si>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</si>
  <si>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</si>
  <si>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</si>
  <si>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</si>
  <si>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</si>
  <si>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</si>
  <si>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</si>
  <si>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</si>
  <si>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</si>
  <si>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</si>
  <si>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</si>
  <si>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</si>
  <si>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</si>
  <si>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</si>
  <si>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</si>
  <si>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</si>
  <si>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</si>
  <si>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</si>
  <si>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</si>
  <si>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</si>
  <si>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</si>
  <si>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</si>
  <si>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</si>
  <si>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</si>
  <si>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</si>
  <si>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</si>
  <si>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</si>
  <si>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</si>
  <si>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</si>
  <si>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</si>
  <si>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</si>
  <si>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</si>
  <si>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</si>
  <si>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</si>
  <si>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</si>
  <si>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</si>
  <si>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</si>
  <si>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</si>
  <si>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</si>
  <si>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</si>
  <si>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</si>
  <si>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</si>
  <si>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</si>
  <si>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</si>
  <si>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</si>
  <si>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</si>
  <si>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</si>
  <si>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</si>
  <si>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</si>
  <si>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</si>
  <si>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</si>
  <si>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</si>
  <si>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</si>
  <si>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</si>
  <si>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</si>
  <si>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</si>
  <si>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</si>
  <si>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</si>
  <si>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</si>
  <si>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</si>
  <si>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</si>
  <si>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</si>
  <si>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</si>
  <si>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</si>
  <si>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</si>
  <si>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</si>
  <si>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</si>
  <si>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</si>
  <si>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</si>
  <si>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</si>
  <si>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</si>
  <si>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</si>
  <si>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</si>
  <si>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</si>
  <si>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</si>
  <si>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</si>
  <si>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</si>
  <si>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</si>
  <si>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</si>
  <si>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</si>
  <si>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</si>
  <si>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</si>
  <si>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</si>
  <si>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</si>
  <si>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</si>
  <si>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</si>
  <si>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</si>
  <si>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</si>
  <si>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</si>
  <si>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</si>
  <si>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</si>
  <si>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</si>
  <si>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</si>
  <si>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</si>
  <si>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</si>
  <si>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</si>
  <si>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</si>
  <si>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</si>
  <si>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</si>
  <si>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</si>
  <si>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</si>
  <si>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</si>
  <si>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</si>
  <si>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</si>
  <si>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</si>
  <si>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</si>
  <si>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</si>
  <si>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</si>
  <si>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</si>
  <si>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</si>
  <si>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</si>
  <si>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</si>
  <si>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</si>
  <si>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</si>
  <si>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</si>
  <si>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</si>
  <si>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</si>
  <si>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</si>
  <si>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</si>
  <si>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</si>
  <si>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</si>
  <si>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</si>
  <si>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</si>
  <si>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</si>
  <si>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</si>
  <si>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</si>
  <si>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</si>
  <si>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</si>
  <si>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</si>
  <si>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</si>
  <si>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</si>
  <si>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</si>
  <si>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</si>
  <si>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</si>
  <si>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</si>
  <si>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</si>
  <si>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</si>
  <si>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</si>
  <si>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</si>
  <si>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</si>
  <si>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</si>
  <si>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</si>
  <si>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</si>
  <si>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</si>
  <si>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</si>
  <si>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</si>
  <si>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</si>
  <si>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</si>
  <si>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</si>
  <si>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</si>
  <si>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</si>
  <si>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</si>
  <si>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</si>
  <si>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</si>
  <si>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</si>
  <si>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</si>
  <si>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</si>
  <si>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</si>
  <si>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</si>
  <si>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</si>
  <si>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</si>
  <si>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</si>
  <si>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</si>
  <si>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</si>
  <si>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</si>
  <si>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</si>
  <si>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</si>
  <si>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</si>
  <si>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</si>
  <si>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</si>
  <si>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</si>
  <si>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</si>
  <si>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</si>
  <si>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</si>
  <si>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</si>
  <si>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</si>
  <si>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</si>
  <si>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</si>
  <si>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</si>
  <si>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</si>
  <si>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</si>
  <si>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</si>
  <si>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</si>
  <si>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</si>
  <si>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</si>
  <si>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</si>
  <si>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</si>
  <si>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</si>
  <si>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</si>
  <si>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</si>
  <si>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</si>
  <si>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</si>
  <si>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</si>
  <si>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</si>
  <si>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</si>
  <si>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</si>
  <si>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</si>
  <si>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</si>
  <si>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</si>
  <si>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</si>
  <si>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</si>
  <si>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</si>
  <si>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</si>
  <si>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</si>
  <si>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</si>
  <si>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</si>
  <si>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</si>
  <si>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</si>
  <si>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</si>
  <si>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</si>
  <si>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</si>
  <si>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</si>
  <si>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</si>
  <si>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</si>
  <si>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</si>
  <si>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</si>
  <si>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</si>
  <si>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</si>
  <si>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</si>
  <si>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</si>
  <si>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</si>
  <si>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</si>
  <si>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</si>
  <si>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</si>
  <si>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</si>
  <si>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</si>
  <si>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</si>
  <si>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</si>
  <si>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</si>
  <si>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</si>
  <si>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</si>
  <si>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</si>
  <si>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</si>
  <si>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</si>
  <si>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</si>
  <si>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</si>
  <si>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</si>
  <si>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</si>
  <si>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</si>
  <si>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</si>
  <si>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</si>
  <si>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</si>
  <si>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</si>
  <si>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</si>
  <si>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</si>
  <si>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</si>
  <si>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</si>
  <si>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</si>
  <si>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</si>
  <si>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</si>
  <si>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</si>
  <si>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</si>
  <si>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</si>
  <si>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</si>
  <si>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</si>
  <si>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</si>
  <si>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</si>
  <si>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</si>
  <si>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</si>
  <si>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</si>
  <si>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</si>
  <si>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</si>
  <si>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</si>
  <si>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</si>
  <si>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</si>
  <si>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</si>
  <si>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</si>
  <si>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</si>
  <si>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</si>
  <si>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</si>
  <si>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</si>
  <si>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</si>
  <si>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</si>
  <si>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</si>
  <si>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</si>
  <si>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</si>
  <si>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</si>
  <si>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</si>
  <si>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</si>
  <si>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</si>
  <si>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</si>
  <si>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</si>
  <si>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</si>
  <si>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</si>
  <si>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</si>
  <si>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</si>
  <si>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</si>
  <si>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</si>
  <si>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</si>
  <si>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</si>
  <si>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</si>
  <si>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</si>
  <si>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</si>
  <si>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</si>
  <si>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</si>
  <si>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</si>
  <si>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</si>
  <si>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</si>
  <si>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</si>
  <si>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</si>
  <si>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</si>
  <si>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</si>
  <si>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</si>
  <si>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</si>
  <si>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</si>
  <si>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</si>
  <si>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</si>
  <si>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</si>
  <si>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</si>
  <si>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</si>
  <si>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</si>
  <si>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</si>
  <si>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</si>
  <si>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</si>
  <si>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</si>
  <si>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</si>
  <si>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</si>
  <si>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</si>
  <si>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</si>
  <si>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</si>
  <si>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</si>
  <si>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</si>
  <si>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</si>
  <si>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</si>
  <si>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</si>
  <si>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</si>
  <si>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</si>
  <si>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</si>
  <si>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</si>
  <si>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</si>
  <si>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</si>
  <si>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</si>
  <si>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</si>
  <si>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</si>
  <si>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</si>
  <si>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</si>
  <si>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</si>
  <si>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</si>
  <si>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</si>
  <si>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</si>
  <si>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</si>
  <si>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</si>
  <si>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</si>
  <si>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</si>
  <si>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</si>
  <si>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</si>
  <si>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</si>
  <si>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</si>
  <si>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</si>
  <si>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</si>
  <si>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</si>
  <si>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</si>
  <si>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</si>
  <si>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</si>
  <si>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</si>
  <si>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</si>
  <si>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</si>
  <si>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</si>
  <si>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</si>
  <si>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</si>
  <si>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</si>
  <si>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</si>
  <si>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</si>
  <si>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</si>
  <si>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</si>
  <si>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</si>
  <si>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</si>
  <si>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</si>
  <si>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</si>
  <si>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</si>
  <si>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</si>
  <si>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</si>
  <si>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</si>
  <si>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</si>
  <si>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</si>
  <si>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</si>
  <si>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</si>
  <si>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</si>
  <si>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</si>
  <si>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</si>
  <si>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</si>
  <si>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</si>
  <si>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</si>
  <si>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</si>
  <si>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</si>
  <si>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</si>
  <si>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</si>
  <si>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</si>
  <si>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</si>
  <si>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</si>
  <si>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</si>
  <si>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</si>
  <si>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</si>
  <si>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</si>
  <si>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</si>
  <si>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</si>
  <si>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</si>
  <si>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</si>
  <si>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</si>
  <si>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</si>
  <si>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</si>
  <si>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</si>
  <si>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</si>
  <si>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</si>
  <si>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</si>
  <si>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</si>
  <si>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</si>
  <si>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</si>
  <si>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</si>
  <si>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</si>
  <si>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</si>
  <si>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</si>
  <si>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</si>
  <si>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</si>
  <si>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</si>
  <si>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</si>
  <si>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</si>
  <si>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</si>
  <si>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</si>
  <si>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</si>
  <si>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</si>
  <si>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</si>
  <si>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</si>
  <si>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</si>
  <si>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</si>
  <si>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</si>
  <si>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</si>
  <si>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</si>
  <si>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</si>
  <si>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</si>
  <si>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</si>
  <si>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</si>
  <si>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</si>
  <si>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</si>
  <si>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</si>
  <si>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</si>
  <si>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</si>
  <si>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</si>
  <si>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</si>
  <si>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</si>
  <si>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</si>
  <si>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</si>
  <si>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</si>
  <si>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</si>
  <si>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</si>
  <si>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</si>
  <si>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</si>
  <si>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</si>
  <si>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</si>
  <si>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</si>
  <si>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</si>
  <si>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</si>
  <si>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</si>
  <si>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</si>
  <si>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</si>
  <si>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</si>
  <si>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</si>
  <si>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</si>
  <si>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</si>
  <si>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</si>
  <si>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</si>
  <si>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</si>
  <si>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</si>
  <si>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</si>
  <si>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</si>
  <si>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</si>
  <si>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</si>
  <si>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</si>
  <si>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</si>
  <si>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</si>
  <si>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</si>
  <si>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</si>
  <si>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</si>
  <si>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</si>
  <si>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</si>
  <si>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</si>
  <si>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</si>
  <si>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</si>
  <si>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</si>
  <si>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</si>
  <si>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</si>
  <si>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</si>
  <si>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</si>
  <si>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</si>
  <si>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</si>
  <si>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</si>
  <si>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</si>
  <si>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</si>
  <si>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</si>
  <si>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</si>
  <si>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</si>
  <si>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</si>
  <si>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</si>
  <si>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</si>
  <si>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</si>
  <si>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</si>
  <si>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</si>
  <si>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</si>
  <si>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</si>
  <si>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</si>
  <si>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</si>
  <si>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</si>
  <si>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</si>
  <si>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</si>
  <si>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</si>
  <si>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</si>
  <si>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</si>
  <si>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</si>
  <si>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</si>
  <si>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</si>
  <si>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</si>
  <si>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</si>
  <si>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</si>
  <si>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</si>
  <si>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</si>
  <si>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</si>
  <si>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</si>
  <si>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</si>
  <si>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</si>
  <si>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</si>
  <si>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</si>
  <si>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</si>
  <si>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</si>
  <si>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</si>
  <si>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</si>
  <si>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</si>
  <si>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</si>
  <si>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</si>
  <si>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</si>
  <si>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</si>
  <si>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</si>
  <si>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</si>
  <si>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</si>
  <si>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</si>
  <si>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</si>
  <si>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</si>
  <si>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</si>
  <si>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</si>
  <si>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</si>
  <si>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</si>
  <si>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</si>
  <si>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</si>
  <si>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</si>
  <si>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</si>
  <si>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</si>
  <si>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</si>
  <si>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</si>
  <si>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</si>
  <si>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</si>
  <si>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</si>
  <si>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</si>
  <si>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</si>
  <si>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</si>
  <si>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</si>
  <si>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</si>
  <si>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</si>
  <si>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</si>
  <si>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</si>
  <si>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</si>
  <si>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</si>
  <si>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</si>
  <si>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</si>
  <si>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</si>
  <si>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</si>
  <si>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</si>
  <si>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</si>
  <si>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</si>
  <si>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</si>
  <si>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</si>
  <si>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</si>
  <si>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</si>
  <si>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</si>
  <si>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</si>
  <si>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</si>
  <si>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</si>
  <si>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</si>
  <si>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</si>
  <si>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</si>
  <si>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</si>
  <si>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</si>
  <si>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</si>
  <si>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</si>
  <si>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</si>
  <si>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</si>
  <si>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</si>
  <si>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</si>
  <si>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</si>
  <si>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</si>
  <si>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</si>
  <si>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</si>
  <si>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</si>
  <si>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</si>
  <si>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</si>
  <si>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</si>
  <si>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</si>
  <si>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</si>
  <si>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</si>
  <si>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</si>
  <si>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</si>
  <si>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</si>
  <si>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</si>
  <si>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</si>
  <si>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</si>
  <si>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</si>
  <si>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</si>
  <si>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</si>
  <si>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</si>
  <si>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</si>
  <si>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</si>
  <si>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</si>
  <si>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</si>
  <si>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</si>
  <si>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</si>
  <si>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</si>
  <si>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</si>
  <si>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</si>
  <si>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</si>
  <si>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</si>
  <si>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</si>
  <si>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</si>
  <si>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</si>
  <si>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</si>
  <si>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</si>
  <si>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</si>
  <si>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</si>
  <si>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</si>
  <si>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</si>
  <si>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</si>
  <si>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</si>
  <si>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</si>
  <si>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</si>
  <si>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</si>
  <si>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</si>
  <si>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</si>
  <si>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</si>
  <si>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</si>
  <si>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</si>
  <si>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</si>
  <si>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</si>
  <si>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</si>
  <si>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</si>
  <si>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</si>
  <si>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</si>
  <si>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</si>
  <si>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</si>
  <si>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</si>
  <si>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</si>
  <si>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</si>
  <si>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</si>
  <si>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</si>
  <si>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</si>
  <si>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</si>
  <si>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</si>
  <si>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</si>
  <si>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</si>
  <si>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</si>
  <si>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</si>
  <si>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</si>
  <si>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</si>
  <si>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</si>
  <si>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</si>
  <si>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</si>
  <si>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</si>
  <si>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</si>
  <si>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</si>
  <si>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</si>
  <si>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</si>
  <si>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</si>
  <si>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</si>
  <si>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</si>
  <si>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</si>
  <si>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</si>
  <si>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</si>
  <si>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</si>
  <si>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</si>
  <si>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</si>
  <si>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</si>
  <si>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</si>
  <si>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</si>
  <si>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</si>
  <si>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</si>
  <si>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</si>
  <si>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</si>
  <si>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</si>
  <si>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</si>
  <si>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</si>
  <si>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</si>
  <si>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</si>
  <si>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</si>
  <si>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</si>
  <si>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</si>
  <si>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</si>
  <si>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</si>
  <si>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</si>
  <si>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</si>
  <si>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</si>
  <si>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</si>
  <si>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</si>
  <si>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</si>
  <si>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</si>
  <si>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</si>
  <si>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</si>
  <si>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</si>
  <si>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</si>
  <si>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</si>
  <si>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</si>
  <si>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</si>
  <si>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</si>
  <si>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</si>
  <si>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</si>
  <si>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</si>
  <si>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</si>
  <si>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</si>
  <si>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</si>
  <si>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</si>
  <si>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</si>
  <si>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</si>
  <si>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</si>
  <si>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</si>
  <si>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</si>
  <si>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</si>
  <si>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</si>
  <si>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</si>
  <si>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</si>
  <si>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</si>
  <si>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</si>
  <si>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</si>
  <si>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</si>
  <si>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</si>
  <si>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</si>
  <si>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</si>
  <si>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</si>
  <si>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</si>
  <si>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</si>
  <si>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</si>
  <si>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</si>
  <si>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</si>
  <si>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</si>
  <si>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</si>
  <si>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</si>
  <si>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</si>
  <si>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</si>
  <si>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</si>
  <si>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</si>
  <si>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</si>
  <si>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</si>
  <si>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</si>
  <si>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</si>
  <si>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</si>
  <si>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</si>
  <si>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</si>
  <si>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</si>
  <si>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</si>
  <si>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</si>
  <si>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</si>
  <si>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</si>
  <si>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</si>
  <si>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</si>
  <si>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</si>
  <si>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</si>
  <si>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</si>
  <si>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</si>
  <si>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</si>
  <si>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</si>
  <si>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</si>
  <si>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</si>
  <si>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</si>
  <si>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</si>
  <si>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</si>
  <si>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</si>
  <si>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</si>
  <si>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</si>
  <si>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</si>
  <si>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</si>
  <si>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</si>
  <si>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</si>
  <si>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</si>
  <si>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</si>
  <si>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</si>
  <si>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</si>
  <si>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</si>
  <si>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</si>
  <si>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</si>
  <si>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</si>
  <si>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</si>
  <si>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</si>
  <si>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</si>
  <si>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</si>
  <si>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</si>
  <si>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</si>
  <si>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</si>
  <si>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</si>
  <si>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</si>
  <si>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</si>
  <si>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</si>
  <si>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</si>
  <si>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</si>
  <si>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</si>
  <si>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</si>
  <si>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</si>
  <si>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</si>
  <si>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</si>
  <si>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</si>
  <si>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</si>
  <si>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</si>
  <si>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</si>
  <si>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</si>
  <si>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</si>
  <si>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</si>
  <si>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</si>
  <si>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</si>
  <si>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</si>
  <si>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</si>
  <si>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</si>
  <si>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</si>
  <si>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</si>
  <si>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</si>
  <si>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</si>
  <si>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</si>
  <si>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</si>
  <si>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</si>
  <si>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</si>
  <si>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</si>
  <si>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</si>
  <si>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</si>
  <si>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</si>
  <si>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</si>
  <si>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</si>
  <si>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</si>
  <si>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</si>
  <si>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</si>
  <si>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</si>
  <si>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</si>
  <si>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</si>
  <si>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</si>
  <si>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</si>
  <si>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</si>
  <si>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</si>
  <si>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</si>
  <si>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</si>
  <si>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</si>
  <si>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</si>
  <si>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</si>
  <si>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</si>
  <si>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</si>
  <si>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</si>
  <si>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</si>
  <si>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</si>
  <si>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</si>
  <si>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</si>
  <si>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</si>
  <si>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</si>
  <si>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</si>
  <si>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</si>
  <si>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</si>
  <si>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</si>
  <si>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</si>
  <si>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</si>
  <si>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</si>
  <si>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</si>
  <si>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</si>
  <si>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</si>
  <si>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</si>
  <si>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</si>
  <si>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</si>
  <si>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</si>
  <si>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</si>
  <si>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</si>
  <si>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</si>
  <si>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</si>
  <si>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</si>
  <si>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</si>
  <si>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</si>
  <si>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</si>
  <si>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</si>
  <si>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</si>
  <si>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</si>
  <si>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</si>
  <si>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</si>
  <si>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</si>
  <si>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</si>
  <si>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</si>
  <si>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</si>
  <si>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</si>
  <si>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</si>
  <si>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</si>
  <si>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</si>
  <si>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</si>
  <si>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</si>
  <si>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</si>
  <si>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</si>
  <si>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</si>
  <si>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</si>
  <si>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</si>
  <si>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</si>
  <si>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</si>
  <si>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</si>
  <si>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</si>
  <si>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</si>
  <si>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</si>
  <si>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</si>
  <si>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</si>
  <si>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</si>
  <si>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</si>
  <si>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</si>
  <si>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</si>
  <si>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</si>
  <si>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</si>
  <si>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</si>
  <si>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</si>
  <si>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</si>
  <si>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</si>
  <si>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</si>
  <si>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</si>
  <si>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</si>
  <si>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</si>
  <si>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</si>
  <si>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</si>
  <si>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</si>
  <si>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</si>
  <si>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</si>
  <si>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</si>
  <si>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</si>
  <si>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</si>
  <si>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</si>
  <si>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</si>
  <si>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</si>
  <si>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</si>
  <si>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</si>
  <si>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</si>
  <si>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</si>
  <si>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</si>
  <si>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</si>
  <si>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</si>
  <si>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</si>
  <si>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</si>
  <si>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</si>
  <si>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</si>
  <si>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</si>
  <si>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</si>
  <si>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</si>
  <si>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</si>
  <si>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</si>
  <si>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</si>
  <si>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</si>
  <si>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</si>
  <si>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</si>
  <si>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</si>
  <si>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</si>
  <si>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</si>
  <si>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</si>
  <si>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</si>
  <si>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</si>
  <si>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</si>
  <si>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</si>
  <si>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</si>
  <si>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</si>
  <si>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</si>
  <si>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</si>
  <si>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</si>
  <si>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</si>
  <si>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</si>
  <si>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</si>
  <si>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</si>
  <si>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</si>
  <si>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</si>
  <si>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</si>
  <si>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</si>
  <si>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</si>
  <si>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</si>
  <si>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</si>
  <si>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</si>
  <si>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</si>
  <si>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</si>
  <si>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</si>
  <si>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</si>
  <si>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</si>
  <si>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</si>
  <si>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</si>
  <si>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</si>
  <si>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</si>
  <si>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</si>
  <si>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</si>
  <si>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</si>
  <si>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</si>
  <si>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</si>
  <si>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</si>
  <si>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</si>
  <si>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</si>
  <si>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</si>
  <si>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</si>
  <si>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</si>
  <si>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</si>
  <si>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</si>
  <si>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</si>
  <si>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</si>
  <si>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</si>
  <si>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</si>
  <si>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</si>
  <si>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</si>
  <si>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</si>
  <si>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</si>
  <si>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</si>
  <si>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</si>
  <si>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</si>
  <si>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</si>
  <si>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</si>
  <si>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</si>
  <si>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</si>
  <si>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</si>
  <si>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</si>
  <si>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</si>
  <si>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</si>
  <si>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</si>
  <si>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</si>
  <si>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</si>
  <si>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</si>
  <si>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</si>
  <si>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</si>
  <si>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</si>
  <si>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</si>
  <si>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</si>
  <si>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</si>
  <si>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</si>
  <si>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</si>
  <si>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</si>
  <si>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</si>
  <si>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</si>
  <si>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</si>
  <si>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</si>
  <si>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</si>
  <si>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</si>
  <si>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</si>
  <si>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</si>
  <si>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</si>
  <si>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</si>
  <si>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</si>
  <si>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</si>
  <si>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</si>
  <si>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</si>
  <si>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</si>
  <si>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</si>
  <si>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</si>
  <si>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</si>
  <si>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</si>
  <si>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</si>
  <si>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</si>
  <si>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</si>
  <si>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</si>
  <si>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</si>
  <si>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</si>
  <si>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</si>
  <si>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</si>
  <si>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</si>
  <si>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</si>
  <si>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</si>
  <si>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</si>
  <si>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</si>
  <si>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</si>
  <si>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</si>
  <si>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</si>
  <si>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</si>
  <si>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</si>
  <si>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</si>
  <si>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</si>
  <si>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</si>
  <si>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</si>
  <si>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</si>
  <si>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</si>
  <si>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</si>
  <si>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</si>
  <si>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</si>
  <si>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</si>
  <si>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</si>
  <si>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</si>
  <si>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</si>
  <si>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</si>
  <si>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</si>
  <si>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</si>
  <si>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</si>
  <si>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</si>
  <si>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</si>
  <si>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</si>
  <si>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</si>
  <si>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</si>
  <si>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</si>
  <si>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</si>
  <si>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</si>
  <si>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</si>
  <si>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</si>
  <si>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</si>
  <si>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</si>
  <si>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</si>
  <si>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</si>
  <si>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</si>
  <si>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</si>
  <si>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</si>
  <si>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</si>
  <si>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</si>
  <si>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</si>
  <si>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</si>
  <si>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</si>
  <si>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</si>
  <si>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</si>
  <si>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</si>
  <si>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</si>
  <si>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</si>
  <si>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</si>
  <si>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</si>
  <si>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</si>
  <si>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</si>
  <si>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</si>
  <si>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</si>
  <si>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</si>
  <si>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</si>
  <si>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</si>
  <si>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</si>
  <si>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</si>
  <si>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</si>
  <si>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</si>
  <si>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</si>
  <si>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</si>
  <si>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</si>
  <si>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</si>
  <si>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</si>
  <si>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</si>
  <si>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</si>
  <si>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</si>
  <si>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</si>
  <si>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</si>
  <si>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</si>
  <si>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</si>
  <si>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</si>
  <si>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</si>
  <si>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</si>
  <si>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</si>
  <si>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</si>
  <si>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</si>
  <si>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</si>
  <si>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</si>
  <si>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</si>
  <si>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</si>
  <si>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</si>
  <si>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</si>
  <si>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</si>
  <si>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</si>
  <si>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</si>
  <si>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</si>
  <si>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</si>
  <si>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</si>
  <si>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</si>
  <si>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</si>
  <si>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</si>
  <si>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</si>
  <si>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</si>
  <si>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</si>
  <si>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</si>
  <si>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</si>
  <si>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</si>
  <si>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</si>
  <si>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</si>
  <si>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</si>
  <si>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</si>
  <si>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</si>
  <si>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</si>
  <si>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</si>
  <si>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</si>
  <si>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</si>
  <si>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</si>
  <si>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</si>
  <si>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</si>
  <si>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</si>
  <si>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</si>
  <si>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</si>
  <si>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</si>
  <si>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</si>
  <si>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</si>
  <si>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</si>
  <si>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</si>
  <si>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</si>
  <si>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</si>
  <si>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</si>
  <si>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</si>
  <si>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</si>
  <si>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</si>
  <si>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</si>
  <si>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</si>
  <si>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</si>
  <si>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</si>
  <si>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</si>
  <si>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</si>
  <si>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</si>
  <si>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</si>
  <si>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</si>
  <si>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</si>
  <si>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</si>
  <si>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</si>
  <si>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</si>
  <si>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</si>
  <si>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</si>
  <si>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</si>
  <si>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</si>
  <si>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</si>
  <si>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</si>
  <si>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</si>
  <si>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</si>
  <si>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</si>
  <si>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</si>
  <si>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</si>
  <si>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</si>
  <si>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</si>
  <si>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</si>
  <si>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</si>
  <si>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</si>
  <si>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</si>
  <si>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</si>
  <si>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</si>
  <si>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</si>
  <si>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</si>
  <si>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</si>
  <si>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</si>
  <si>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</si>
  <si>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</si>
  <si>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</si>
  <si>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</si>
  <si>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</si>
  <si>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</si>
  <si>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</si>
  <si>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</si>
  <si>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</si>
  <si>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</si>
  <si>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</si>
  <si>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</si>
  <si>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</si>
  <si>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</si>
  <si>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</si>
  <si>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</si>
  <si>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</si>
  <si>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</si>
  <si>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</si>
  <si>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</si>
  <si>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</si>
  <si>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</si>
  <si>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</si>
  <si>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</si>
  <si>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</si>
  <si>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</si>
  <si>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</si>
  <si>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</si>
  <si>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</si>
  <si>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</si>
  <si>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</si>
  <si>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</si>
  <si>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</si>
  <si>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</si>
  <si>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</si>
  <si>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</si>
  <si>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</si>
  <si>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</si>
  <si>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</si>
  <si>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</si>
  <si>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</si>
  <si>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</si>
  <si>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</si>
  <si>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</si>
  <si>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</si>
  <si>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</si>
  <si>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</si>
  <si>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</si>
  <si>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</si>
  <si>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</si>
  <si>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</si>
  <si>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</si>
  <si>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</si>
  <si>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</si>
  <si>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</si>
  <si>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</si>
  <si>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</si>
  <si>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</si>
  <si>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</si>
  <si>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</si>
  <si>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</si>
  <si>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</si>
  <si>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</si>
  <si>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</si>
  <si>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</si>
  <si>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</si>
  <si>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</si>
  <si>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</si>
  <si>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</si>
  <si>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</si>
  <si>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</si>
  <si>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</si>
  <si>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</si>
  <si>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</si>
  <si>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</si>
  <si>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</si>
  <si>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</si>
  <si>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</si>
  <si>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</si>
  <si>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</si>
  <si>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</si>
  <si>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</si>
  <si>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</si>
  <si>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</si>
  <si>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</si>
  <si>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</si>
  <si>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</si>
  <si>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</si>
  <si>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</si>
  <si>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</si>
  <si>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</si>
  <si>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</si>
  <si>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</si>
  <si>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</si>
  <si>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</si>
  <si>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</si>
  <si>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</si>
  <si>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</si>
  <si>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</si>
  <si>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</si>
  <si>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</si>
  <si>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</si>
  <si>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</si>
  <si>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</si>
  <si>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</si>
  <si>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</si>
  <si>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</si>
  <si>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</si>
  <si>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</si>
  <si>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</si>
  <si>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</si>
  <si>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</si>
  <si>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</si>
  <si>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</si>
  <si>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</si>
  <si>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</si>
  <si>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</si>
  <si>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</si>
  <si>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</si>
  <si>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</si>
  <si>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</si>
  <si>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</si>
  <si>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</si>
  <si>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</si>
  <si>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</si>
  <si>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</si>
  <si>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</si>
  <si>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</si>
  <si>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</si>
  <si>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</si>
  <si>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</si>
  <si>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</si>
  <si>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</si>
  <si>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</si>
  <si>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</si>
  <si>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</si>
  <si>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</si>
  <si>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</si>
  <si>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</si>
  <si>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</si>
  <si>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</si>
  <si>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</si>
  <si>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</si>
  <si>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</si>
  <si>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</si>
  <si>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</si>
  <si>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</si>
  <si>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</si>
  <si>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</si>
  <si>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</si>
  <si>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</si>
  <si>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</si>
  <si>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</si>
  <si>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</si>
  <si>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</si>
  <si>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</si>
  <si>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</si>
  <si>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</si>
  <si>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</si>
  <si>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</si>
  <si>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</si>
  <si>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</si>
  <si>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</si>
  <si>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</si>
  <si>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</si>
  <si>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</si>
  <si>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</si>
  <si>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</si>
  <si>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</si>
  <si>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</si>
  <si>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</si>
  <si>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</si>
  <si>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</si>
  <si>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</si>
  <si>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</si>
  <si>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</si>
  <si>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</si>
  <si>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</si>
  <si>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</si>
  <si>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</si>
  <si>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</si>
  <si>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</si>
  <si>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</si>
  <si>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</si>
  <si>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</si>
  <si>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</si>
  <si>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</si>
  <si>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</si>
  <si>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</si>
  <si>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</si>
  <si>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</si>
  <si>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</si>
  <si>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</si>
  <si>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</si>
  <si>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</si>
  <si>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</si>
  <si>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</si>
  <si>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</si>
  <si>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</si>
  <si>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</si>
  <si>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</si>
  <si>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</si>
  <si>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</si>
  <si>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</si>
  <si>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</si>
  <si>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</si>
  <si>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</si>
  <si>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</si>
  <si>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</si>
  <si>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</si>
  <si>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</si>
  <si>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</si>
  <si>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</si>
  <si>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</si>
  <si>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</si>
  <si>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</si>
  <si>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</si>
  <si>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</si>
  <si>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</si>
  <si>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</si>
  <si>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</si>
  <si>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</si>
  <si>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</si>
  <si>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</si>
  <si>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</si>
  <si>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</si>
  <si>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</si>
  <si>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</si>
  <si>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</si>
  <si>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</si>
  <si>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</si>
  <si>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</si>
  <si>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</si>
  <si>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</si>
  <si>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</si>
  <si>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</si>
  <si>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</si>
  <si>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</si>
  <si>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</si>
  <si>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</si>
  <si>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</si>
  <si>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</si>
  <si>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</si>
  <si>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</si>
  <si>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</si>
  <si>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</si>
  <si>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</si>
  <si>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</si>
  <si>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</si>
  <si>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</si>
  <si>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</si>
  <si>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</si>
  <si>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</si>
  <si>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</si>
  <si>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</si>
  <si>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</si>
  <si>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</si>
  <si>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</si>
  <si>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</si>
  <si>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</si>
  <si>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</si>
  <si>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</si>
  <si>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</si>
  <si>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</si>
  <si>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</si>
  <si>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</si>
  <si>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</si>
  <si>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</si>
  <si>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</si>
  <si>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</si>
  <si>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</si>
  <si>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</si>
  <si>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</si>
  <si>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</si>
  <si>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</si>
  <si>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</si>
  <si>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</si>
  <si>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</si>
  <si>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</si>
  <si>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</si>
  <si>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</si>
  <si>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</si>
  <si>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</si>
  <si>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</si>
  <si>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</si>
  <si>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</si>
  <si>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</si>
  <si>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</si>
  <si>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</si>
  <si>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</si>
  <si>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</si>
  <si>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</si>
  <si>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</si>
  <si>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</si>
  <si>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</si>
  <si>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</si>
  <si>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</si>
  <si>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</si>
  <si>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</si>
  <si>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</si>
  <si>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</si>
  <si>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</si>
  <si>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</si>
  <si>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</si>
  <si>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</si>
  <si>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</si>
  <si>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</si>
  <si>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</si>
  <si>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</si>
  <si>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</si>
  <si>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</si>
  <si>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</si>
  <si>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</si>
  <si>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</si>
  <si>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</si>
  <si>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</si>
  <si>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</si>
  <si>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</si>
  <si>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</si>
  <si>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</si>
  <si>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</si>
  <si>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</si>
  <si>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</si>
  <si>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</si>
  <si>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</si>
  <si>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</si>
  <si>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</si>
  <si>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</si>
  <si>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</si>
  <si>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</si>
  <si>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</si>
  <si>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</si>
  <si>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</si>
  <si>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</si>
  <si>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</si>
  <si>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</si>
  <si>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</si>
  <si>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</si>
  <si>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</si>
  <si>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</si>
  <si>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</si>
  <si>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</si>
  <si>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</si>
  <si>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</si>
  <si>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</si>
  <si>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</si>
  <si>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</si>
  <si>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</si>
  <si>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</si>
  <si>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</si>
  <si>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</si>
  <si>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</si>
  <si>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</si>
  <si>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</si>
  <si>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</si>
  <si>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</si>
  <si>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</si>
  <si>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</si>
  <si>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</si>
  <si>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</si>
  <si>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</si>
  <si>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</si>
  <si>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</si>
  <si>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</si>
  <si>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</si>
  <si>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</si>
  <si>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</si>
  <si>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</si>
  <si>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</si>
  <si>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</si>
  <si>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</si>
  <si>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</si>
  <si>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</si>
  <si>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</si>
  <si>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</si>
  <si>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</si>
  <si>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</si>
  <si>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</si>
  <si>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</si>
  <si>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</si>
  <si>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</si>
  <si>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</si>
  <si>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</si>
  <si>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</si>
  <si>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</si>
  <si>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</si>
  <si>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</si>
  <si>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</si>
  <si>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</si>
  <si>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</si>
  <si>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</si>
  <si>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</si>
  <si>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</si>
  <si>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</si>
  <si>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</si>
  <si>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</si>
  <si>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</si>
  <si>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</si>
  <si>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</si>
  <si>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</si>
  <si>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</si>
  <si>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</si>
  <si>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</si>
  <si>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</si>
  <si>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</si>
  <si>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</si>
  <si>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</si>
  <si>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</si>
  <si>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</si>
  <si>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</si>
  <si>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</si>
  <si>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</si>
  <si>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</si>
  <si>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</si>
  <si>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</si>
  <si>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</si>
  <si>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</si>
  <si>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</si>
  <si>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</si>
  <si>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</si>
  <si>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</si>
  <si>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</si>
  <si>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</si>
  <si>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</si>
  <si>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</si>
  <si>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</si>
  <si>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</si>
  <si>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</si>
  <si>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</si>
  <si>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</si>
  <si>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</si>
  <si>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</si>
  <si>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</si>
  <si>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</si>
  <si>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</si>
  <si>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</si>
  <si>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</si>
  <si>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</si>
  <si>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</si>
  <si>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</si>
  <si>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</si>
  <si>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</si>
  <si>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</si>
  <si>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</si>
  <si>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</si>
  <si>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</si>
  <si>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</si>
  <si>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</si>
  <si>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</si>
  <si>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</si>
  <si>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</si>
  <si>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</si>
  <si>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</si>
  <si>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</si>
  <si>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</si>
  <si>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</si>
  <si>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</si>
  <si>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</si>
  <si>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</si>
  <si>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</si>
  <si>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</si>
  <si>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</si>
  <si>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</si>
  <si>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</si>
  <si>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</si>
  <si>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</si>
  <si>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</si>
  <si>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</si>
  <si>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</si>
  <si>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</si>
  <si>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</si>
  <si>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</si>
  <si>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</si>
  <si>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</si>
  <si>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</si>
  <si>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</si>
  <si>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</si>
  <si>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</si>
  <si>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</si>
  <si>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</si>
  <si>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</si>
  <si>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</si>
  <si>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</si>
  <si>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</si>
  <si>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</si>
  <si>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</si>
  <si>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</si>
  <si>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</si>
  <si>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</si>
  <si>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</si>
  <si>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</si>
  <si>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</si>
  <si>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</si>
  <si>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</si>
  <si>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</si>
  <si>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</si>
  <si>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</si>
  <si>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</si>
  <si>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</si>
  <si>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</si>
  <si>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</si>
  <si>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</si>
  <si>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</si>
  <si>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</si>
  <si>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</si>
  <si>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</si>
  <si>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</si>
  <si>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</si>
  <si>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</si>
  <si>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</si>
  <si>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</si>
  <si>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</si>
  <si>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</si>
  <si>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</si>
  <si>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</si>
  <si>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</si>
  <si>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</si>
  <si>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</si>
  <si>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</si>
  <si>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</si>
  <si>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</si>
  <si>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</si>
  <si>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</si>
  <si>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</si>
  <si>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</si>
  <si>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</si>
  <si>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</si>
  <si>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</si>
  <si>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</si>
  <si>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</si>
  <si>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</si>
  <si>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</si>
  <si>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</si>
  <si>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</si>
  <si>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</si>
  <si>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</si>
  <si>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</si>
  <si>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</si>
  <si>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</si>
  <si>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</si>
  <si>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</si>
  <si>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</si>
  <si>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</si>
  <si>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</si>
  <si>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</si>
  <si>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</si>
  <si>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</si>
  <si>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</si>
  <si>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</si>
  <si>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</si>
  <si>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</si>
  <si>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</si>
  <si>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</si>
  <si>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</si>
  <si>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</si>
  <si>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</si>
  <si>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</si>
  <si>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</si>
  <si>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</si>
  <si>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</si>
  <si>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</si>
  <si>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</si>
  <si>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</si>
  <si>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</si>
  <si>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</si>
  <si>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</si>
  <si>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</si>
  <si>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</si>
  <si>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</si>
  <si>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</si>
  <si>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</si>
  <si>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</si>
  <si>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</si>
  <si>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</si>
  <si>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</si>
  <si>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</si>
  <si>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</si>
  <si>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</si>
  <si>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</si>
  <si>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</si>
  <si>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</si>
  <si>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</si>
  <si>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</si>
  <si>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</si>
  <si>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</si>
  <si>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</si>
  <si>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</si>
  <si>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</si>
  <si>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</si>
  <si>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</si>
  <si>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</si>
  <si>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</si>
  <si>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</si>
  <si>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</si>
  <si>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</si>
  <si>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</si>
  <si>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</si>
  <si>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</si>
  <si>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</si>
  <si>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</si>
  <si>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</si>
  <si>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</si>
  <si>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</si>
  <si>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</si>
  <si>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</si>
  <si>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</si>
  <si>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</si>
  <si>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</si>
  <si>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</si>
  <si>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</si>
  <si>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</si>
  <si>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</si>
  <si>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</si>
  <si>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</si>
  <si>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</si>
  <si>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</si>
  <si>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</si>
  <si>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</si>
  <si>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</si>
  <si>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</si>
  <si>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</si>
  <si>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</si>
  <si>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</si>
  <si>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</si>
  <si>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</si>
  <si>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</si>
  <si>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</si>
  <si>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</si>
  <si>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</si>
  <si>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</si>
  <si>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</si>
  <si>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</si>
  <si>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</si>
  <si>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</si>
  <si>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</si>
  <si>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</si>
  <si>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</si>
  <si>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</si>
  <si>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</si>
  <si>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</si>
  <si>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</si>
  <si>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</si>
  <si>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</si>
  <si>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</si>
  <si>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</si>
  <si>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</si>
  <si>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</si>
  <si>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</si>
  <si>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</si>
  <si>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</si>
  <si>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</si>
  <si>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</si>
  <si>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</si>
  <si>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</si>
  <si>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</si>
  <si>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</si>
  <si>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</si>
  <si>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</si>
  <si>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</si>
  <si>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</si>
  <si>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</si>
  <si>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</si>
  <si>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</si>
  <si>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</si>
  <si>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</si>
  <si>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</si>
  <si>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</si>
  <si>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</si>
  <si>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</si>
  <si>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</si>
  <si>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</si>
  <si>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</si>
  <si>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</si>
  <si>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</si>
  <si>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</si>
  <si>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</si>
  <si>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</si>
  <si>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</si>
  <si>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</si>
  <si>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</si>
  <si>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</si>
  <si>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</si>
  <si>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</si>
  <si>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</si>
  <si>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</si>
  <si>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</si>
  <si>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</si>
  <si>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</si>
  <si>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</si>
  <si>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</si>
  <si>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</si>
  <si>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</si>
  <si>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</si>
  <si>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</si>
  <si>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</si>
  <si>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</si>
  <si>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</si>
  <si>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</si>
  <si>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</si>
  <si>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</si>
  <si>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</si>
  <si>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</si>
  <si>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</si>
  <si>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</si>
  <si>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</si>
  <si>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</si>
  <si>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</si>
  <si>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</si>
  <si>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</si>
  <si>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</si>
  <si>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</si>
  <si>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</si>
  <si>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</si>
  <si>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</si>
  <si>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</si>
  <si>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</si>
  <si>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</si>
  <si>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</si>
  <si>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</si>
  <si>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</si>
  <si>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</si>
  <si>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</si>
  <si>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</si>
  <si>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</si>
  <si>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</si>
  <si>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</si>
  <si>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</si>
  <si>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</si>
  <si>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</si>
  <si>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</si>
  <si>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</si>
  <si>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</si>
  <si>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</si>
  <si>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</si>
  <si>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</si>
  <si>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</si>
  <si>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</si>
  <si>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</si>
  <si>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</si>
  <si>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</si>
  <si>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</si>
  <si>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</si>
  <si>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</si>
  <si>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</si>
  <si>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</si>
  <si>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</si>
  <si>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</si>
  <si>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</si>
  <si>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</si>
  <si>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</si>
  <si>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</si>
  <si>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</si>
  <si>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</si>
  <si>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</si>
  <si>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</si>
  <si>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</si>
  <si>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</si>
  <si>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</si>
  <si>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</si>
  <si>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</si>
  <si>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</si>
  <si>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</si>
  <si>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</si>
  <si>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</si>
  <si>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</si>
  <si>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</si>
  <si>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</si>
  <si>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</si>
  <si>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</si>
  <si>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</si>
  <si>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</si>
  <si>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</si>
  <si>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</si>
  <si>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</si>
  <si>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</si>
  <si>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</si>
  <si>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</si>
  <si>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</si>
  <si>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</si>
  <si>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</si>
  <si>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</si>
  <si>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</si>
  <si>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</si>
  <si>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</si>
  <si>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</si>
  <si>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</si>
  <si>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</si>
  <si>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</si>
  <si>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</si>
  <si>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</si>
  <si>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</si>
  <si>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</si>
  <si>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</si>
  <si>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</si>
  <si>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</si>
  <si>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</si>
  <si>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</si>
  <si>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</si>
  <si>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</si>
  <si>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</si>
  <si>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</si>
  <si>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</si>
  <si>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</si>
  <si>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</si>
  <si>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</si>
  <si>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</si>
  <si>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</si>
  <si>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</si>
  <si>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</si>
  <si>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</si>
  <si>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</si>
  <si>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</si>
  <si>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</si>
  <si>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</si>
  <si>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</si>
  <si>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</si>
  <si>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</si>
  <si>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</si>
  <si>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</si>
  <si>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</si>
  <si>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</si>
  <si>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</si>
  <si>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</si>
  <si>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</si>
  <si>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</si>
  <si>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</si>
  <si>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</si>
  <si>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</si>
  <si>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</si>
  <si>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</si>
  <si>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</si>
  <si>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</si>
  <si>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</si>
  <si>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</si>
  <si>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</si>
  <si>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</si>
  <si>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</si>
  <si>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</si>
  <si>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</si>
  <si>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</si>
  <si>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</si>
  <si>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</si>
  <si>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</si>
  <si>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</si>
  <si>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</si>
  <si>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</si>
  <si>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</si>
  <si>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</si>
  <si>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</si>
  <si>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</si>
  <si>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</si>
  <si>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</si>
  <si>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</si>
  <si>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</si>
  <si>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</si>
  <si>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</si>
  <si>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</si>
  <si>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</si>
  <si>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</si>
  <si>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</si>
  <si>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</si>
  <si>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</si>
  <si>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</si>
  <si>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</si>
  <si>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</si>
  <si>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</si>
  <si>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</si>
  <si>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</si>
  <si>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</si>
  <si>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</si>
  <si>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</si>
  <si>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</si>
  <si>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</si>
  <si>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</si>
  <si>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</si>
  <si>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</si>
  <si>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</si>
  <si>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</si>
  <si>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</si>
  <si>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</si>
  <si>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</si>
  <si>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</si>
  <si>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</si>
  <si>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</si>
  <si>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</si>
  <si>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</si>
  <si>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</si>
  <si>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</si>
  <si>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</si>
  <si>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</si>
  <si>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</si>
  <si>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</si>
  <si>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</si>
  <si>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</si>
  <si>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</si>
  <si>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</si>
  <si>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</si>
  <si>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</si>
  <si>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</si>
  <si>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</si>
  <si>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</si>
  <si>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</si>
  <si>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</si>
  <si>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</si>
  <si>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</si>
  <si>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</si>
  <si>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</si>
  <si>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</si>
  <si>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</si>
  <si>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</si>
  <si>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</si>
  <si>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</si>
  <si>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</si>
  <si>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</si>
  <si>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</si>
  <si>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</si>
  <si>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</si>
  <si>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</si>
  <si>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</si>
  <si>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</si>
  <si>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</si>
  <si>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</si>
  <si>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</si>
  <si>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</si>
  <si>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</si>
  <si>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</si>
  <si>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</si>
  <si>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</si>
  <si>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</si>
  <si>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</si>
  <si>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</si>
  <si>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</si>
  <si>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</si>
  <si>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</si>
  <si>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</si>
  <si>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</si>
  <si>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</si>
  <si>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</si>
  <si>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</si>
  <si>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</si>
  <si>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</si>
  <si>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</si>
  <si>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</si>
  <si>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</si>
  <si>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</si>
  <si>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</si>
  <si>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</si>
  <si>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</si>
  <si>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</si>
  <si>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</si>
  <si>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</si>
  <si>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</si>
  <si>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</si>
  <si>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</si>
  <si>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</si>
  <si>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</si>
  <si>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</si>
  <si>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</si>
  <si>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</si>
  <si>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</si>
  <si>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</si>
  <si>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</si>
  <si>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</si>
  <si>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</si>
  <si>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</si>
  <si>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</si>
  <si>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</si>
  <si>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</si>
  <si>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</si>
  <si>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</si>
  <si>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</si>
  <si>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</si>
  <si>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</si>
  <si>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</si>
  <si>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</si>
  <si>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</si>
  <si>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</si>
  <si>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</si>
  <si>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</si>
  <si>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</si>
  <si>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</si>
  <si>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</si>
  <si>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</si>
  <si>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</si>
  <si>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</si>
  <si>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</si>
  <si>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</si>
  <si>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</si>
  <si>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</si>
  <si>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</si>
  <si>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</si>
  <si>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</si>
  <si>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</si>
  <si>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</si>
  <si>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</si>
  <si>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</si>
  <si>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</si>
  <si>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</si>
  <si>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</si>
  <si>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</si>
  <si>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</si>
  <si>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</si>
  <si>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</si>
  <si>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</si>
  <si>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</si>
  <si>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</si>
  <si>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</si>
  <si>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</si>
  <si>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</si>
  <si>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</si>
  <si>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</si>
  <si>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</si>
  <si>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</si>
  <si>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</si>
  <si>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</si>
  <si>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</si>
  <si>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</si>
  <si>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</si>
  <si>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</si>
  <si>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</si>
  <si>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</si>
  <si>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</si>
  <si>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</si>
  <si>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</si>
  <si>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</si>
  <si>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</si>
  <si>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</si>
  <si>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</si>
  <si>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</si>
  <si>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</si>
  <si>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</si>
  <si>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</si>
  <si>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</si>
  <si>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</si>
  <si>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</si>
  <si>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</si>
  <si>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</si>
  <si>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</si>
  <si>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</si>
  <si>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</si>
  <si>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</si>
  <si>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</si>
  <si>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</si>
  <si>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</si>
  <si>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</si>
  <si>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</si>
  <si>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</si>
  <si>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</si>
  <si>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</si>
  <si>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</si>
  <si>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</si>
  <si>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</si>
  <si>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</si>
  <si>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</si>
  <si>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</si>
  <si>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</si>
  <si>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</si>
  <si>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</si>
  <si>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</si>
  <si>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</si>
  <si>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</si>
  <si>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</si>
  <si>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</si>
  <si>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</si>
  <si>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</si>
  <si>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</si>
  <si>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</si>
  <si>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</si>
  <si>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</si>
  <si>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</si>
  <si>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</si>
  <si>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</si>
  <si>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</si>
  <si>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</si>
  <si>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</si>
  <si>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</si>
  <si>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</si>
  <si>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</si>
  <si>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</si>
  <si>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</si>
  <si>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</si>
  <si>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</si>
  <si>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</si>
  <si>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</si>
  <si>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</si>
  <si>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</si>
  <si>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</si>
  <si>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</si>
  <si>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</si>
  <si>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</si>
  <si>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</si>
  <si>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</si>
  <si>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</si>
  <si>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</si>
  <si>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</si>
  <si>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</si>
  <si>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</si>
  <si>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</si>
  <si>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</si>
  <si>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</si>
  <si>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</si>
  <si>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</si>
  <si>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</si>
  <si>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</si>
  <si>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</si>
  <si>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</si>
  <si>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</si>
  <si>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</si>
  <si>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</si>
  <si>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</si>
  <si>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</si>
  <si>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</si>
  <si>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</si>
  <si>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</si>
  <si>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</si>
  <si>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</si>
  <si>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</si>
  <si>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</si>
  <si>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</si>
  <si>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</si>
  <si>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</si>
  <si>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</si>
  <si>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</si>
  <si>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</si>
  <si>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</si>
  <si>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</si>
  <si>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</si>
  <si>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</si>
  <si>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</si>
  <si>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</si>
  <si>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</si>
  <si>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</si>
  <si>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</si>
  <si>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</si>
  <si>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</si>
  <si>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</si>
  <si>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</si>
  <si>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</si>
  <si>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</si>
  <si>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</si>
  <si>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</si>
  <si>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</si>
  <si>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</si>
  <si>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</si>
  <si>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</si>
  <si>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</si>
  <si>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</si>
  <si>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</si>
  <si>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</si>
  <si>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</si>
  <si>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</si>
  <si>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</si>
  <si>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</si>
  <si>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</si>
  <si>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</si>
  <si>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</si>
  <si>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</si>
  <si>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</si>
  <si>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</si>
  <si>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</si>
  <si>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</si>
  <si>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</si>
  <si>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</si>
  <si>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</si>
  <si>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</si>
  <si>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</si>
  <si>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</si>
  <si>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</si>
  <si>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</si>
  <si>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</si>
  <si>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</si>
  <si>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</si>
  <si>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</si>
  <si>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</si>
  <si>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</si>
  <si>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</si>
  <si>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</si>
  <si>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</si>
  <si>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</si>
  <si>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</si>
  <si>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</si>
  <si>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</si>
  <si>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</si>
  <si>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</si>
  <si>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</si>
  <si>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</si>
  <si>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</si>
  <si>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</si>
  <si>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</si>
  <si>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</si>
  <si>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</si>
  <si>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</si>
  <si>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</si>
  <si>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</si>
  <si>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</si>
  <si>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</si>
  <si>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</si>
  <si>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</si>
  <si>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</si>
  <si>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</si>
  <si>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</si>
  <si>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</si>
  <si>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</si>
  <si>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</si>
  <si>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</si>
  <si>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</si>
  <si>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</si>
  <si>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</si>
  <si>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</si>
  <si>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</si>
  <si>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</si>
  <si>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</si>
  <si>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</si>
  <si>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</si>
  <si>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</si>
  <si>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</si>
  <si>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</si>
  <si>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</si>
  <si>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</si>
  <si>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</si>
  <si>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</si>
  <si>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</si>
  <si>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</si>
  <si>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</si>
  <si>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</si>
  <si>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</si>
  <si>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</si>
  <si>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</si>
  <si>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</si>
  <si>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</si>
  <si>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</si>
  <si>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</si>
  <si>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</si>
  <si>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</si>
  <si>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</si>
  <si>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</si>
  <si>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</si>
  <si>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</si>
  <si>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</si>
  <si>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</si>
  <si>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</si>
  <si>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</si>
  <si>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</si>
  <si>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</si>
  <si>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</si>
  <si>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</si>
  <si>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</si>
  <si>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</si>
  <si>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</si>
  <si>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</si>
  <si>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</si>
  <si>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</si>
  <si>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</si>
  <si>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</si>
  <si>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</si>
  <si>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</si>
  <si>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</si>
  <si>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</si>
  <si>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</si>
  <si>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</si>
  <si>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</si>
  <si>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</si>
  <si>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</si>
  <si>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</si>
  <si>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</si>
  <si>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</si>
  <si>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</si>
  <si>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</si>
  <si>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</si>
  <si>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</si>
  <si>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</si>
  <si>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</si>
  <si>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</si>
  <si>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</si>
  <si>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</si>
  <si>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</si>
  <si>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</si>
  <si>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</si>
  <si>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</si>
  <si>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</si>
  <si>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</si>
  <si>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</si>
  <si>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</si>
  <si>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</si>
  <si>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</si>
  <si>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</si>
  <si>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</si>
  <si>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</si>
  <si>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</si>
  <si>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</si>
  <si>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</si>
  <si>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</si>
  <si>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</si>
  <si>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</si>
  <si>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</si>
  <si>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</si>
  <si>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</si>
  <si>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</si>
  <si>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</si>
  <si>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</si>
  <si>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</si>
  <si>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</si>
  <si>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</si>
  <si>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</si>
  <si>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</si>
  <si>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</si>
  <si>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</si>
  <si>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</si>
  <si>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</si>
  <si>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</si>
  <si>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</si>
  <si>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</si>
  <si>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</si>
  <si>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</si>
  <si>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</si>
  <si>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</si>
  <si>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</si>
  <si>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</si>
  <si>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</si>
  <si>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</si>
  <si>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</si>
  <si>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</si>
  <si>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</si>
  <si>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</si>
  <si>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</si>
  <si>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</si>
  <si>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</si>
  <si>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</si>
  <si>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</si>
  <si>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</si>
  <si>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</si>
  <si>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</si>
  <si>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</si>
  <si>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</si>
  <si>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</si>
  <si>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</si>
  <si>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</si>
  <si>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</si>
  <si>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</si>
  <si>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</si>
  <si>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</si>
  <si>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</si>
  <si>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</si>
  <si>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</si>
  <si>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</si>
  <si>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</si>
  <si>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</si>
  <si>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</si>
  <si>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</si>
  <si>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</si>
  <si>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</si>
  <si>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</si>
  <si>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</si>
  <si>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</si>
  <si>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</si>
  <si>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</si>
  <si>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</si>
  <si>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</si>
  <si>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</si>
  <si>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</si>
  <si>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</si>
  <si>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</si>
  <si>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</si>
  <si>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</si>
  <si>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</si>
  <si>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</si>
  <si>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</si>
  <si>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</si>
  <si>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</si>
  <si>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</si>
  <si>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</si>
  <si>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</si>
  <si>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</si>
  <si>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</si>
  <si>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</si>
  <si>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</si>
  <si>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</si>
  <si>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</si>
  <si>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</si>
  <si>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</si>
  <si>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</si>
  <si>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</si>
  <si>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</si>
  <si>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</si>
  <si>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</si>
  <si>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</si>
  <si>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</si>
  <si>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</si>
  <si>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</si>
  <si>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</si>
  <si>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</si>
  <si>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</si>
  <si>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</si>
  <si>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</si>
  <si>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</si>
  <si>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</si>
  <si>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</si>
  <si>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</si>
  <si>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</si>
  <si>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</si>
  <si>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</si>
  <si>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</si>
  <si>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</si>
  <si>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</si>
  <si>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</si>
  <si>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</si>
  <si>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</si>
  <si>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</si>
  <si>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</si>
  <si>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</si>
  <si>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</si>
  <si>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</si>
  <si>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</si>
  <si>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</si>
  <si>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</si>
  <si>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</si>
  <si>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</si>
  <si>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</si>
  <si>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</si>
  <si>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</si>
  <si>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</si>
  <si>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</si>
  <si>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</si>
  <si>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</si>
  <si>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</si>
  <si>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</si>
  <si>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</si>
  <si>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</si>
  <si>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</si>
  <si>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</si>
  <si>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</si>
  <si>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</si>
  <si>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</si>
  <si>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</si>
  <si>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</si>
  <si>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</si>
  <si>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</si>
  <si>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</si>
  <si>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</si>
  <si>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</si>
  <si>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</si>
  <si>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</si>
  <si>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</si>
  <si>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</si>
  <si>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</si>
  <si>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</si>
  <si>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</si>
  <si>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</si>
  <si>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</si>
  <si>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</si>
  <si>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</si>
  <si>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</si>
  <si>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</si>
  <si>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</si>
  <si>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</si>
  <si>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</si>
  <si>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</si>
  <si>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</si>
  <si>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</si>
  <si>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</si>
  <si>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</si>
  <si>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</si>
  <si>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</si>
  <si>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</si>
  <si>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</si>
  <si>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</si>
  <si>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</si>
  <si>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</si>
  <si>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</si>
  <si>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</si>
  <si>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</si>
  <si>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</si>
  <si>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</si>
  <si>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</si>
  <si>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</si>
  <si>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</si>
  <si>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</si>
  <si>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</si>
  <si>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</si>
  <si>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</si>
  <si>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</si>
  <si>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</si>
  <si>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</si>
  <si>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</si>
  <si>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</si>
  <si>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</si>
  <si>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</si>
  <si>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</si>
  <si>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</si>
  <si>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</si>
  <si>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</si>
  <si>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</si>
  <si>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</si>
  <si>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</si>
  <si>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</si>
  <si>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</si>
  <si>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</si>
  <si>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</si>
  <si>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</si>
  <si>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</si>
  <si>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</si>
  <si>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</si>
  <si>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</si>
  <si>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</si>
  <si>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</si>
  <si>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</si>
  <si>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</si>
  <si>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</si>
  <si>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</si>
  <si>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</si>
  <si>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</si>
  <si>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</si>
  <si>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</si>
  <si>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</si>
  <si>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</si>
  <si>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</si>
  <si>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</si>
  <si>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</si>
  <si>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</si>
  <si>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</si>
  <si>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</si>
  <si>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</si>
  <si>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</si>
  <si>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</si>
  <si>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</si>
  <si>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</si>
  <si>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</si>
  <si>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</si>
  <si>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</si>
  <si>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</si>
  <si>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</si>
  <si>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</si>
  <si>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</si>
  <si>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</si>
  <si>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</si>
  <si>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</si>
  <si>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</si>
  <si>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</si>
  <si>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</si>
  <si>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</si>
  <si>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</si>
  <si>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</si>
  <si>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</si>
  <si>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</si>
  <si>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</si>
  <si>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</si>
  <si>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</si>
  <si>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</si>
  <si>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</si>
  <si>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</si>
  <si>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</si>
  <si>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</si>
  <si>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</si>
  <si>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</si>
  <si>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</si>
  <si>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</si>
  <si>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</si>
  <si>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</si>
  <si>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</si>
  <si>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</si>
  <si>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</si>
  <si>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</si>
  <si>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</si>
  <si>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</si>
  <si>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</si>
  <si>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</si>
  <si>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</si>
  <si>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</si>
  <si>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</si>
  <si>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</si>
  <si>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</si>
  <si>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</si>
  <si>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</si>
  <si>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</si>
  <si>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</si>
  <si>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</si>
  <si>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</si>
  <si>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</si>
  <si>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</si>
  <si>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</si>
  <si>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</si>
  <si>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</si>
  <si>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</si>
  <si>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</si>
  <si>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</si>
  <si>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</si>
  <si>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</si>
  <si>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</si>
  <si>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</si>
  <si>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</si>
  <si>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</si>
  <si>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</si>
  <si>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</si>
  <si>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</si>
  <si>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</si>
  <si>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</si>
  <si>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</si>
  <si>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</si>
  <si>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</si>
  <si>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</si>
  <si>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</si>
  <si>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</si>
  <si>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</si>
  <si>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</si>
  <si>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</si>
  <si>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</si>
  <si>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</si>
  <si>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</si>
  <si>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</si>
  <si>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</si>
  <si>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</si>
  <si>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</si>
  <si>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</si>
  <si>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</si>
  <si>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</si>
  <si>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</si>
  <si>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</si>
  <si>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</si>
  <si>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</si>
  <si>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</si>
  <si>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</si>
  <si>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</si>
  <si>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</si>
  <si>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</si>
  <si>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</si>
  <si>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</si>
  <si>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</si>
  <si>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</si>
  <si>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</si>
  <si>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</si>
  <si>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</si>
  <si>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</si>
  <si>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</si>
  <si>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</si>
  <si>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</si>
  <si>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</si>
  <si>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</si>
  <si>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</si>
  <si>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</si>
  <si>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</si>
  <si>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</si>
  <si>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</si>
  <si>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</si>
  <si>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</si>
  <si>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</si>
  <si>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</si>
  <si>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</si>
  <si>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</si>
  <si>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</si>
  <si>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</si>
  <si>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</si>
  <si>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</si>
  <si>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</si>
  <si>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</si>
  <si>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</si>
  <si>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</si>
  <si>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</si>
  <si>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</si>
  <si>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</si>
  <si>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</si>
  <si>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</si>
  <si>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</si>
  <si>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</si>
  <si>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</si>
  <si>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</si>
  <si>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</si>
  <si>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</si>
  <si>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</si>
  <si>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</si>
  <si>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</si>
  <si>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</si>
  <si>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</si>
  <si>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</si>
  <si>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</si>
  <si>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</si>
  <si>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</si>
  <si>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</si>
  <si>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</si>
  <si>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</si>
  <si>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</si>
  <si>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</si>
  <si>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</si>
  <si>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</si>
  <si>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</si>
  <si>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</si>
  <si>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</si>
  <si>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</si>
  <si>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</si>
  <si>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</si>
  <si>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</si>
  <si>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</si>
  <si>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</si>
  <si>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</si>
  <si>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</si>
  <si>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</si>
  <si>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</si>
  <si>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</si>
  <si>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</si>
  <si>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</si>
  <si>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</si>
  <si>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</si>
  <si>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</si>
  <si>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</si>
  <si>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</si>
  <si>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</si>
  <si>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</si>
  <si>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</si>
  <si>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</si>
  <si>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</si>
  <si>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</si>
  <si>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</si>
  <si>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</si>
  <si>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</si>
  <si>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</si>
  <si>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</si>
  <si>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</si>
  <si>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</si>
  <si>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</si>
  <si>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</si>
  <si>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</si>
  <si>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</si>
  <si>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</si>
  <si>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</si>
  <si>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</si>
  <si>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</si>
  <si>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</si>
  <si>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</si>
  <si>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</si>
  <si>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</si>
  <si>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</si>
  <si>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</si>
  <si>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</si>
  <si>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</si>
  <si>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</si>
  <si>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</si>
  <si>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</si>
  <si>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</si>
  <si>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</si>
  <si>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</si>
  <si>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</si>
  <si>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</si>
  <si>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</si>
  <si>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</si>
  <si>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</si>
  <si>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</si>
  <si>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</si>
  <si>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</si>
  <si>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</si>
  <si>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</si>
  <si>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</si>
  <si>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</si>
  <si>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</si>
  <si>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</si>
  <si>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</si>
  <si>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</si>
  <si>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</si>
  <si>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</si>
  <si>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</si>
  <si>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</si>
  <si>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</si>
  <si>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</si>
  <si>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</si>
  <si>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</si>
  <si>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</si>
  <si>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</si>
  <si>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</si>
  <si>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</si>
  <si>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</si>
  <si>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</si>
  <si>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</si>
  <si>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</si>
  <si>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</si>
  <si>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</si>
  <si>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</si>
  <si>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</si>
  <si>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</si>
  <si>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</si>
  <si>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</si>
  <si>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</si>
  <si>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</si>
  <si>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</si>
  <si>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</si>
  <si>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</si>
  <si>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</si>
  <si>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</si>
  <si>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</si>
  <si>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</si>
  <si>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</si>
  <si>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</si>
  <si>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</si>
  <si>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</si>
  <si>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</si>
  <si>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</si>
  <si>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</si>
  <si>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</si>
  <si>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</si>
  <si>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</si>
  <si>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</si>
  <si>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</si>
  <si>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</si>
  <si>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</si>
  <si>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</si>
  <si>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</si>
  <si>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</si>
  <si>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</si>
  <si>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</si>
  <si>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</si>
  <si>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</si>
  <si>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</si>
  <si>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</si>
  <si>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</si>
  <si>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</si>
  <si>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</si>
  <si>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</si>
  <si>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</si>
  <si>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</si>
  <si>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</si>
  <si>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</si>
  <si>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</si>
  <si>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</si>
  <si>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</si>
  <si>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</si>
  <si>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</si>
  <si>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</si>
  <si>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</si>
  <si>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</si>
  <si>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</si>
  <si>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</si>
  <si>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</si>
  <si>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</si>
  <si>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</si>
  <si>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</si>
  <si>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</si>
  <si>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</si>
  <si>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</si>
  <si>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</si>
  <si>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</si>
  <si>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</si>
  <si>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</si>
  <si>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</si>
  <si>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</si>
  <si>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</si>
  <si>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</si>
  <si>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</si>
  <si>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</si>
  <si>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</si>
  <si>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</si>
  <si>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</si>
  <si>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</si>
  <si>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</si>
  <si>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</si>
  <si>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</si>
  <si>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</si>
  <si>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</si>
  <si>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</si>
  <si>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</si>
  <si>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</si>
  <si>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</si>
  <si>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</si>
  <si>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</si>
  <si>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</si>
  <si>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</si>
  <si>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</si>
  <si>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</si>
  <si>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</si>
  <si>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</si>
  <si>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</si>
  <si>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</si>
  <si>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</si>
  <si>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</si>
  <si>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</si>
  <si>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</si>
  <si>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</si>
  <si>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</si>
  <si>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</si>
  <si>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</si>
  <si>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</si>
  <si>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</si>
  <si>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</si>
  <si>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</si>
  <si>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</si>
  <si>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</si>
  <si>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</si>
  <si>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</si>
  <si>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</si>
  <si>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</si>
  <si>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</si>
  <si>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</si>
  <si>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</si>
  <si>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</si>
  <si>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</si>
  <si>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</si>
  <si>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</si>
  <si>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</si>
  <si>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</si>
  <si>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</si>
  <si>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</si>
  <si>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</si>
  <si>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</si>
  <si>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</si>
  <si>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</si>
  <si>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</si>
  <si>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</si>
  <si>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</si>
  <si>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</si>
  <si>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</si>
  <si>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</si>
  <si>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</si>
  <si>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</si>
  <si>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</si>
  <si>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</si>
  <si>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</si>
  <si>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</si>
  <si>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</si>
  <si>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</si>
  <si>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</si>
  <si>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</si>
  <si>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</si>
  <si>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</si>
  <si>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</si>
  <si>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</si>
  <si>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</si>
  <si>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</si>
  <si>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</si>
  <si>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</si>
  <si>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</si>
  <si>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</si>
  <si>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</si>
  <si>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</si>
  <si>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</si>
  <si>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</si>
  <si>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</si>
  <si>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</si>
  <si>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</si>
  <si>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</si>
  <si>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</si>
  <si>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</si>
  <si>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</si>
  <si>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</si>
  <si>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</si>
  <si>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</si>
  <si>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</si>
  <si>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</si>
  <si>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</si>
  <si>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</si>
  <si>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</si>
  <si>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</si>
  <si>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</si>
  <si>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</si>
  <si>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</si>
  <si>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</si>
  <si>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</si>
  <si>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</si>
  <si>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</si>
  <si>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</si>
  <si>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</si>
  <si>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</si>
  <si>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</si>
  <si>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</si>
  <si>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</si>
  <si>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</si>
  <si>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</si>
  <si>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</si>
  <si>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</si>
  <si>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</si>
  <si>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</si>
  <si>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</si>
  <si>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</si>
  <si>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</si>
  <si>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</si>
  <si>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</si>
  <si>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</si>
  <si>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</si>
  <si>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</si>
  <si>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</si>
  <si>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</si>
  <si>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</si>
  <si>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</si>
  <si>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</si>
  <si>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</si>
  <si>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</si>
  <si>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</si>
  <si>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</si>
  <si>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</si>
  <si>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</si>
  <si>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</si>
  <si>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</si>
  <si>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</si>
  <si>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</si>
  <si>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</si>
  <si>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</si>
  <si>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</si>
  <si>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</si>
  <si>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</si>
  <si>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</si>
  <si>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</si>
  <si>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</si>
  <si>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</si>
  <si>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</si>
  <si>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</si>
  <si>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</si>
  <si>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</si>
  <si>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</si>
  <si>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</si>
  <si>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</si>
  <si>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</si>
  <si>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</si>
  <si>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</si>
  <si>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</si>
  <si>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</si>
  <si>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</si>
  <si>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</si>
  <si>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</si>
  <si>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</si>
  <si>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</si>
  <si>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</si>
  <si>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</si>
  <si>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</si>
  <si>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</si>
  <si>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</si>
  <si>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</si>
  <si>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</si>
  <si>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</si>
  <si>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</si>
  <si>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</si>
  <si>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</si>
  <si>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</si>
  <si>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</si>
  <si>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</si>
  <si>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</si>
  <si>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</si>
  <si>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</si>
  <si>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</si>
  <si>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</si>
  <si>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</si>
  <si>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</si>
  <si>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</si>
  <si>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</si>
  <si>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</si>
  <si>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</si>
  <si>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</si>
  <si>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</si>
  <si>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</si>
  <si>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</si>
  <si>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</si>
  <si>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</si>
  <si>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</si>
  <si>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</si>
  <si>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</si>
  <si>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</si>
  <si>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</si>
  <si>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</si>
  <si>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</si>
  <si>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</si>
  <si>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</si>
  <si>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</si>
  <si>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</si>
  <si>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</si>
  <si>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</si>
  <si>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</si>
  <si>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</si>
  <si>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</si>
  <si>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</si>
  <si>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</si>
  <si>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</si>
  <si>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</si>
  <si>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</si>
  <si>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</si>
  <si>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</si>
  <si>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</si>
  <si>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</si>
  <si>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</si>
  <si>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</si>
  <si>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</si>
  <si>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</si>
  <si>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</si>
  <si>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</si>
  <si>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</si>
  <si>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</si>
  <si>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</si>
  <si>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</si>
  <si>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</si>
  <si>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</si>
  <si>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</si>
  <si>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</si>
  <si>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</si>
  <si>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</si>
  <si>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</si>
  <si>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</si>
  <si>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</si>
  <si>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</si>
  <si>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</si>
  <si>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</si>
  <si>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</si>
  <si>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</si>
  <si>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</si>
  <si>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</si>
  <si>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</si>
  <si>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</si>
  <si>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</si>
  <si>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</si>
  <si>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</si>
  <si>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</si>
  <si>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</si>
  <si>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</si>
  <si>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</si>
  <si>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</si>
  <si>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</si>
  <si>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</si>
  <si>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</si>
  <si>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</si>
  <si>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</si>
  <si>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</si>
  <si>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</si>
  <si>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</si>
  <si>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</si>
  <si>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</si>
  <si>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</si>
  <si>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</si>
  <si>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</si>
  <si>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</si>
  <si>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</si>
  <si>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</si>
  <si>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</si>
  <si>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</si>
  <si>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</si>
  <si>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</si>
  <si>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</si>
  <si>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</si>
  <si>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</si>
  <si>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</si>
  <si>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</si>
  <si>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</si>
  <si>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</si>
  <si>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</si>
  <si>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</si>
  <si>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</si>
  <si>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</si>
  <si>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</si>
  <si>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</si>
  <si>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</si>
  <si>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</si>
  <si>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</si>
  <si>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</si>
  <si>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</si>
  <si>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</si>
  <si>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</si>
  <si>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</si>
  <si>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</si>
  <si>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</si>
  <si>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</si>
  <si>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</si>
  <si>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</si>
  <si>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</si>
  <si>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</si>
  <si>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</si>
  <si>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</si>
  <si>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</si>
  <si>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</si>
  <si>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</si>
  <si>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</si>
  <si>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</si>
  <si>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</si>
  <si>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</si>
  <si>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</si>
  <si>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</si>
  <si>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</si>
  <si>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</si>
  <si>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</si>
  <si>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</si>
  <si>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</si>
  <si>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</si>
  <si>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</si>
  <si>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</si>
  <si>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</si>
  <si>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</si>
  <si>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</si>
  <si>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</si>
  <si>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</si>
  <si>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</si>
  <si>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</si>
  <si>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</si>
  <si>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</si>
  <si>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</si>
  <si>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</si>
  <si>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</si>
  <si>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</si>
  <si>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</si>
  <si>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</si>
  <si>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</si>
  <si>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</si>
  <si>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</si>
  <si>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</si>
  <si>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</si>
  <si>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</si>
  <si>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</si>
  <si>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</si>
  <si>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</si>
  <si>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</si>
  <si>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</si>
  <si>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</si>
  <si>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</si>
  <si>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</si>
  <si>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</si>
  <si>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</si>
  <si>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</si>
  <si>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</si>
  <si>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</si>
  <si>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</si>
  <si>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</si>
  <si>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</si>
  <si>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</si>
  <si>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</si>
  <si>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</si>
  <si>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</si>
  <si>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</si>
  <si>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</si>
  <si>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</si>
  <si>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</si>
  <si>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</si>
  <si>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</si>
  <si>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</si>
  <si>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</si>
  <si>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</si>
  <si>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</si>
  <si>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</si>
  <si>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</si>
  <si>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</si>
  <si>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</si>
  <si>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</si>
  <si>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</si>
  <si>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</si>
  <si>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</si>
  <si>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</si>
  <si>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</si>
  <si>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</si>
  <si>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</si>
  <si>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</si>
  <si>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</si>
  <si>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</si>
  <si>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</si>
  <si>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</si>
  <si>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</si>
  <si>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</si>
  <si>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</si>
  <si>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</si>
  <si>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</si>
  <si>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</si>
  <si>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</si>
  <si>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</si>
  <si>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</si>
  <si>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</si>
  <si>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</si>
  <si>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</si>
  <si>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</si>
  <si>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</si>
  <si>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</si>
  <si>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</si>
  <si>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</si>
  <si>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</si>
  <si>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</si>
  <si>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</si>
  <si>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</si>
  <si>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</si>
  <si>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</si>
  <si>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</si>
  <si>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</si>
  <si>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</si>
  <si>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</si>
  <si>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</si>
  <si>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</si>
  <si>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</si>
  <si>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</si>
  <si>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</si>
  <si>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</si>
  <si>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</si>
  <si>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</si>
  <si>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</si>
  <si>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</si>
  <si>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</si>
  <si>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</si>
  <si>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</si>
  <si>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</si>
  <si>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</si>
  <si>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</si>
  <si>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</si>
  <si>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</si>
  <si>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</si>
  <si>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</si>
  <si>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</si>
  <si>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</si>
  <si>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</si>
  <si>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</si>
  <si>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</si>
  <si>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</si>
  <si>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</si>
  <si>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</si>
  <si>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</si>
  <si>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</si>
  <si>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</si>
  <si>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</si>
  <si>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</si>
  <si>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</si>
  <si>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</si>
  <si>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</si>
  <si>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</si>
  <si>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</si>
  <si>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</si>
  <si>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</si>
  <si>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</si>
  <si>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</si>
  <si>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</si>
  <si>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</si>
  <si>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</si>
  <si>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</si>
  <si>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</si>
  <si>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</si>
  <si>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</si>
  <si>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</si>
  <si>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</si>
  <si>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</si>
  <si>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</si>
  <si>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</si>
  <si>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</si>
  <si>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</si>
  <si>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</si>
  <si>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</si>
  <si>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</si>
  <si>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</si>
  <si>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</si>
  <si>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</si>
  <si>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</si>
  <si>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</si>
  <si>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</si>
  <si>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</si>
  <si>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</si>
  <si>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</si>
  <si>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</si>
  <si>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</si>
  <si>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</si>
  <si>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</si>
  <si>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</si>
  <si>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</si>
  <si>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</si>
  <si>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</si>
  <si>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</si>
  <si>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</si>
  <si>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</si>
  <si>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</si>
  <si>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</si>
  <si>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</si>
  <si>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</si>
  <si>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</si>
  <si>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</si>
  <si>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</si>
  <si>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</si>
  <si>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</si>
  <si>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</si>
  <si>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</si>
  <si>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</si>
  <si>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</si>
  <si>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</si>
  <si>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</si>
  <si>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</si>
  <si>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</si>
  <si>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</si>
  <si>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</si>
  <si>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</si>
  <si>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</si>
  <si>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</si>
  <si>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</si>
  <si>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</si>
  <si>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</si>
  <si>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</si>
  <si>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</si>
  <si>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</si>
  <si>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</si>
  <si>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</si>
  <si>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</si>
  <si>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</si>
  <si>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</si>
  <si>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</si>
  <si>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</si>
  <si>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</si>
  <si>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</si>
  <si>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</si>
  <si>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</si>
  <si>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</si>
  <si>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</si>
  <si>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</si>
  <si>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</si>
  <si>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</si>
  <si>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</si>
  <si>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</si>
  <si>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</si>
  <si>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</si>
  <si>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</si>
  <si>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</si>
  <si>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</si>
  <si>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</si>
  <si>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</si>
  <si>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</si>
  <si>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</si>
  <si>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</si>
  <si>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</si>
  <si>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</si>
  <si>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</si>
  <si>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</si>
  <si>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</si>
  <si>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</si>
  <si>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</si>
  <si>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</si>
  <si>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</si>
  <si>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</si>
  <si>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</si>
  <si>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</si>
  <si>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</si>
  <si>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</si>
  <si>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</si>
  <si>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</si>
  <si>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</si>
  <si>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</si>
  <si>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</si>
  <si>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</si>
  <si>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</si>
  <si>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</si>
  <si>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</si>
  <si>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</si>
  <si>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</si>
  <si>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</si>
  <si>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</si>
  <si>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</si>
  <si>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</si>
  <si>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</si>
  <si>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</si>
  <si>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</si>
  <si>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</si>
  <si>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</si>
  <si>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</si>
  <si>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</si>
  <si>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</si>
  <si>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</si>
  <si>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</si>
  <si>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</si>
  <si>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</si>
  <si>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</si>
  <si>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</si>
  <si>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</si>
  <si>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</si>
  <si>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</si>
  <si>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</si>
  <si>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</si>
  <si>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</si>
  <si>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</si>
  <si>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</si>
  <si>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</si>
  <si>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</si>
  <si>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</si>
  <si>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</si>
  <si>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</si>
  <si>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</si>
  <si>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</si>
  <si>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</si>
  <si>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</si>
  <si>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</si>
  <si>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</si>
  <si>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</si>
  <si>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</si>
  <si>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</si>
  <si>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</si>
  <si>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</si>
  <si>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</si>
  <si>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</si>
  <si>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</si>
  <si>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</si>
  <si>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</si>
  <si>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</si>
  <si>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</si>
  <si>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</si>
  <si>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</si>
  <si>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</si>
  <si>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</si>
  <si>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</si>
  <si>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</si>
  <si>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</si>
  <si>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</si>
  <si>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</si>
  <si>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</si>
  <si>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</si>
  <si>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</si>
  <si>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</si>
  <si>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</si>
  <si>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</si>
  <si>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</si>
  <si>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</si>
  <si>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</si>
  <si>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</si>
  <si>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</si>
  <si>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</si>
  <si>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</si>
  <si>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</si>
  <si>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</si>
  <si>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</si>
  <si>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</si>
  <si>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</si>
  <si>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</si>
  <si>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</si>
  <si>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</si>
  <si>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</si>
  <si>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</si>
  <si>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</si>
  <si>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</si>
  <si>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</si>
  <si>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</si>
  <si>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</si>
  <si>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</si>
  <si>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</si>
  <si>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</si>
  <si>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</si>
  <si>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</si>
  <si>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</si>
  <si>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</si>
  <si>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</si>
  <si>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</si>
  <si>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</si>
  <si>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</si>
  <si>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</si>
  <si>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</si>
  <si>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</si>
  <si>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</si>
  <si>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</si>
  <si>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</si>
  <si>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</si>
  <si>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</si>
  <si>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</si>
  <si>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</si>
  <si>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</si>
  <si>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</si>
  <si>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</si>
  <si>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</si>
  <si>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</si>
  <si>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</si>
  <si>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</si>
  <si>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</si>
  <si>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</si>
  <si>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</si>
  <si>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</si>
  <si>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</si>
  <si>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</si>
  <si>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</si>
  <si>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</si>
  <si>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</si>
  <si>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</si>
  <si>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</si>
  <si>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</si>
  <si>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</si>
  <si>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</si>
  <si>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</si>
  <si>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</si>
  <si>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</si>
  <si>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</si>
  <si>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</si>
  <si>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</si>
  <si>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</si>
  <si>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</si>
  <si>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</si>
  <si>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</si>
  <si>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</si>
  <si>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</si>
  <si>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</si>
  <si>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</si>
  <si>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</si>
  <si>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</si>
  <si>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</si>
  <si>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</si>
  <si>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</si>
  <si>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</si>
  <si>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</si>
  <si>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</si>
  <si>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</si>
  <si>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</si>
  <si>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</si>
  <si>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</si>
  <si>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</si>
  <si>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</si>
  <si>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</si>
  <si>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</si>
  <si>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</si>
  <si>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</si>
  <si>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</si>
  <si>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</si>
  <si>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</si>
  <si>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</si>
  <si>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</si>
  <si>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</si>
  <si>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</si>
  <si>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</si>
  <si>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</si>
  <si>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</si>
  <si>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</si>
  <si>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</si>
  <si>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</si>
  <si>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</si>
  <si>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</si>
  <si>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</si>
  <si>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</si>
  <si>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</si>
  <si>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</si>
  <si>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</si>
  <si>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</si>
  <si>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</si>
  <si>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</si>
  <si>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</si>
  <si>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</si>
  <si>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</si>
  <si>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</si>
  <si>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</si>
  <si>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</si>
  <si>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</si>
  <si>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</si>
  <si>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</si>
  <si>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</si>
  <si>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</si>
  <si>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</si>
  <si>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</si>
  <si>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</si>
  <si>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</si>
  <si>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</si>
  <si>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</si>
  <si>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</si>
  <si>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</si>
  <si>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</si>
  <si>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</si>
  <si>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</si>
  <si>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</si>
  <si>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</si>
  <si>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</si>
  <si>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</si>
  <si>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</si>
  <si>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</si>
  <si>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</si>
  <si>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</si>
  <si>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</si>
  <si>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</si>
  <si>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</si>
  <si>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</si>
  <si>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</si>
  <si>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</si>
  <si>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</si>
  <si>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</si>
  <si>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</si>
  <si>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</si>
  <si>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</si>
  <si>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</si>
  <si>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</si>
  <si>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</si>
  <si>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</si>
  <si>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</si>
  <si>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</si>
  <si>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</si>
  <si>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</si>
  <si>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</si>
  <si>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</si>
  <si>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</si>
  <si>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</si>
  <si>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</si>
  <si>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</si>
  <si>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</si>
  <si>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</si>
  <si>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</si>
  <si>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</si>
  <si>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</si>
  <si>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</si>
  <si>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</si>
  <si>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</si>
  <si>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</si>
  <si>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</si>
  <si>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</si>
  <si>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</si>
  <si>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</si>
  <si>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</si>
  <si>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</si>
  <si>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</si>
  <si>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</si>
  <si>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</si>
  <si>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</si>
  <si>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</si>
  <si>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</si>
  <si>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</si>
  <si>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</si>
  <si>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</si>
  <si>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</si>
  <si>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</si>
  <si>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</si>
  <si>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</si>
  <si>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</si>
  <si>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</si>
  <si>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</si>
  <si>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</si>
  <si>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</si>
  <si>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</si>
  <si>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</si>
  <si>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</si>
  <si>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</si>
  <si>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</si>
  <si>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</si>
  <si>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</si>
  <si>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</si>
  <si>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</si>
  <si>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</si>
  <si>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</si>
  <si>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</si>
  <si>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</si>
  <si>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</si>
  <si>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</si>
  <si>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</si>
  <si>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</si>
  <si>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</si>
  <si>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</si>
  <si>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</si>
  <si>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</si>
  <si>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</si>
  <si>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</si>
  <si>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</si>
  <si>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</si>
  <si>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</si>
  <si>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</si>
  <si>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</si>
  <si>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</si>
  <si>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</si>
  <si>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</si>
  <si>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</si>
  <si>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</si>
  <si>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</si>
  <si>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</si>
  <si>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</si>
  <si>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</si>
  <si>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</si>
  <si>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</si>
  <si>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</si>
  <si>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</si>
  <si>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</si>
  <si>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</si>
  <si>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</si>
  <si>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</si>
  <si>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</si>
  <si>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</si>
  <si>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</si>
  <si>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</si>
  <si>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</si>
  <si>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</si>
  <si>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</si>
  <si>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</si>
  <si>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</si>
  <si>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</si>
  <si>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</si>
  <si>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</si>
  <si>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</si>
  <si>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</si>
  <si>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</si>
  <si>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</si>
  <si>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</si>
  <si>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</si>
  <si>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</si>
  <si>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</si>
  <si>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</si>
  <si>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</si>
  <si>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</si>
  <si>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</si>
  <si>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</si>
  <si>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</si>
  <si>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</si>
  <si>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</si>
  <si>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</si>
  <si>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</si>
  <si>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</si>
  <si>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</si>
  <si>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</si>
  <si>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</si>
  <si>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</si>
  <si>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</si>
  <si>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</si>
  <si>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</si>
  <si>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</si>
  <si>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</si>
  <si>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</si>
  <si>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</si>
  <si>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</si>
  <si>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</si>
  <si>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</si>
  <si>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</si>
  <si>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</si>
  <si>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</si>
  <si>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</si>
  <si>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</si>
  <si>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</si>
  <si>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</si>
  <si>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</si>
  <si>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</si>
  <si>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</si>
  <si>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</si>
  <si>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</si>
  <si>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</si>
  <si>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</si>
  <si>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</si>
  <si>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</si>
  <si>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</si>
  <si>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</si>
  <si>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</si>
  <si>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</si>
  <si>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</si>
  <si>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</si>
  <si>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</si>
  <si>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</si>
  <si>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</si>
  <si>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</si>
  <si>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</si>
  <si>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</si>
  <si>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</si>
  <si>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</si>
  <si>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</si>
  <si>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</si>
  <si>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</si>
  <si>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</si>
  <si>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</si>
  <si>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</si>
  <si>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</si>
  <si>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</si>
  <si>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</si>
  <si>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</si>
  <si>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</si>
  <si>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</si>
  <si>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</si>
  <si>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</si>
  <si>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</si>
  <si>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</si>
  <si>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</si>
  <si>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</si>
  <si>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</si>
  <si>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</si>
  <si>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</si>
  <si>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</si>
  <si>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</si>
  <si>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</si>
  <si>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</si>
  <si>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</si>
  <si>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</si>
  <si>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</si>
  <si>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</si>
  <si>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</si>
  <si>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</si>
  <si>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</si>
  <si>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</si>
  <si>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</si>
  <si>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</si>
  <si>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</si>
  <si>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</si>
  <si>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</si>
  <si>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</si>
  <si>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</si>
  <si>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</si>
  <si>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</si>
  <si>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</si>
  <si>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</si>
  <si>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</si>
  <si>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</si>
  <si>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</si>
  <si>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</si>
  <si>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</si>
  <si>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</si>
  <si>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</si>
  <si>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</si>
  <si>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</si>
  <si>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</si>
  <si>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</si>
  <si>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</si>
  <si>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</si>
  <si>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</si>
  <si>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</si>
  <si>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</si>
  <si>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</si>
  <si>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</si>
  <si>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</si>
  <si>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</si>
  <si>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</si>
  <si>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</si>
  <si>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</si>
  <si>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</si>
  <si>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</si>
  <si>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</si>
  <si>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</si>
  <si>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</si>
  <si>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</si>
  <si>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</si>
  <si>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</si>
  <si>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</si>
  <si>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</si>
  <si>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</si>
  <si>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</si>
  <si>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</si>
  <si>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</si>
  <si>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</si>
  <si>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</si>
  <si>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</si>
  <si>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</si>
  <si>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</si>
  <si>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</si>
  <si>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</si>
  <si>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</si>
  <si>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</si>
  <si>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</si>
  <si>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</si>
  <si>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</si>
  <si>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</si>
  <si>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</si>
  <si>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</si>
  <si>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</si>
  <si>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</si>
  <si>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</si>
  <si>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</si>
  <si>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</si>
  <si>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</si>
  <si>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</si>
  <si>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</si>
  <si>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</si>
  <si>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</si>
  <si>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</si>
  <si>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</si>
  <si>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</si>
  <si>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</si>
  <si>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</si>
  <si>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</si>
  <si>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</si>
  <si>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</si>
  <si>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</si>
  <si>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</si>
  <si>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</si>
  <si>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</si>
  <si>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</si>
  <si>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</si>
  <si>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</si>
  <si>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</si>
  <si>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</si>
  <si>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</si>
  <si>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</si>
  <si>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</si>
  <si>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</si>
  <si>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</si>
  <si>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</si>
  <si>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</si>
  <si>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</si>
  <si>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</si>
  <si>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</si>
  <si>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</si>
  <si>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</si>
  <si>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</si>
  <si>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</si>
  <si>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</si>
  <si>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</si>
  <si>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</si>
  <si>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</si>
  <si>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</si>
  <si>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</si>
  <si>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</si>
  <si>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</si>
  <si>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</si>
  <si>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</si>
  <si>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</si>
  <si>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</si>
  <si>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</si>
  <si>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</si>
  <si>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</si>
  <si>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</si>
  <si>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</si>
  <si>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</si>
  <si>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</si>
  <si>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</si>
  <si>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</si>
  <si>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</si>
  <si>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</si>
  <si>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</si>
  <si>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</si>
  <si>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</si>
  <si>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</si>
  <si>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</si>
  <si>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</si>
  <si>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</si>
  <si>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</si>
  <si>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</si>
  <si>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</si>
  <si>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</si>
  <si>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</si>
  <si>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</si>
  <si>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</si>
  <si>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</si>
  <si>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</si>
  <si>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</si>
  <si>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</si>
  <si>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</si>
  <si>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</si>
  <si>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</si>
  <si>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</si>
  <si>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</si>
  <si>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</si>
  <si>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</si>
  <si>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</si>
  <si>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</si>
  <si>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</si>
  <si>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</si>
  <si>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</si>
  <si>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</si>
  <si>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</si>
  <si>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</si>
  <si>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</si>
  <si>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</si>
  <si>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</si>
  <si>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</si>
  <si>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</si>
  <si>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</si>
  <si>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</si>
  <si>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</si>
  <si>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</si>
  <si>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</si>
  <si>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</si>
  <si>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</si>
  <si>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</si>
  <si>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</si>
  <si>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</si>
  <si>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</si>
  <si>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</si>
  <si>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</si>
  <si>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</si>
  <si>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</si>
  <si>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</si>
  <si>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</si>
  <si>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</si>
  <si>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</si>
  <si>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</si>
  <si>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</si>
  <si>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</si>
  <si>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</si>
  <si>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</si>
  <si>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</si>
  <si>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</si>
  <si>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</si>
  <si>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</si>
  <si>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</si>
  <si>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</si>
  <si>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</si>
  <si>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</si>
  <si>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</si>
  <si>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</si>
  <si>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</si>
  <si>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</si>
  <si>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</si>
  <si>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</si>
  <si>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</si>
  <si>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</si>
  <si>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</si>
  <si>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</si>
  <si>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</si>
  <si>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</si>
  <si>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</si>
  <si>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</si>
  <si>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</si>
  <si>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</si>
  <si>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</si>
  <si>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</si>
  <si>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</si>
  <si>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</si>
  <si>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</si>
  <si>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</si>
  <si>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</si>
  <si>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</si>
  <si>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</si>
  <si>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</si>
  <si>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</si>
  <si>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</si>
  <si>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</si>
  <si>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</si>
  <si>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</si>
  <si>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</si>
  <si>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</si>
  <si>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</si>
  <si>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</si>
  <si>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</si>
  <si>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</si>
  <si>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</si>
  <si>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</si>
  <si>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</si>
  <si>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</si>
  <si>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</si>
  <si>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</si>
  <si>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</si>
  <si>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</si>
  <si>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</si>
  <si>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</si>
  <si>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</si>
  <si>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</si>
  <si>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</si>
  <si>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</si>
  <si>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</si>
  <si>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</si>
  <si>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</si>
  <si>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</si>
  <si>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</si>
  <si>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</si>
  <si>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</si>
  <si>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</si>
  <si>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</si>
  <si>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</si>
  <si>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</si>
  <si>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</si>
  <si>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</si>
  <si>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</si>
  <si>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</si>
  <si>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</si>
  <si>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</si>
  <si>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</si>
  <si>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</si>
  <si>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</si>
  <si>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</si>
  <si>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</si>
  <si>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</si>
  <si>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</si>
  <si>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</si>
  <si>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</si>
  <si>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</si>
  <si>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</si>
  <si>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</si>
  <si>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</si>
  <si>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</si>
  <si>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</si>
  <si>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</si>
  <si>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</si>
  <si>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</si>
  <si>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</si>
  <si>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</si>
  <si>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</si>
  <si>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</si>
  <si>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</si>
  <si>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</si>
  <si>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</si>
  <si>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</si>
  <si>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</si>
  <si>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</si>
  <si>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</si>
  <si>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</si>
  <si>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</si>
  <si>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</si>
  <si>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</si>
  <si>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</si>
  <si>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</si>
  <si>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</si>
  <si>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</si>
  <si>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</si>
  <si>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</si>
  <si>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</si>
  <si>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</si>
  <si>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</si>
  <si>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</si>
  <si>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</si>
  <si>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</si>
  <si>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</si>
  <si>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</si>
  <si>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</si>
  <si>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</si>
  <si>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</si>
  <si>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</si>
  <si>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</si>
  <si>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</si>
  <si>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</si>
  <si>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</si>
  <si>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</si>
  <si>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</si>
  <si>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</si>
  <si>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</si>
  <si>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</si>
  <si>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</si>
  <si>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</si>
  <si>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</si>
  <si>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</si>
  <si>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</si>
  <si>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</si>
  <si>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</si>
  <si>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</si>
  <si>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</si>
  <si>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</si>
  <si>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</si>
  <si>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</si>
  <si>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</si>
  <si>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</si>
  <si>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</si>
  <si>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</si>
  <si>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</si>
  <si>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</si>
  <si>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</si>
  <si>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</si>
  <si>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</si>
  <si>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</si>
  <si>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</si>
  <si>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</si>
  <si>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</si>
  <si>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</si>
  <si>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</si>
  <si>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</si>
  <si>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</si>
  <si>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</si>
  <si>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</si>
  <si>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</si>
  <si>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</si>
  <si>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</si>
  <si>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</si>
  <si>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</si>
  <si>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</si>
  <si>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</si>
  <si>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</si>
  <si>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</si>
  <si>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</si>
  <si>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</si>
  <si>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</si>
  <si>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</si>
  <si>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</si>
  <si>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</si>
  <si>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</si>
  <si>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</si>
  <si>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</si>
  <si>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</si>
  <si>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</si>
  <si>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</si>
  <si>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</si>
  <si>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</si>
  <si>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</si>
  <si>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</si>
  <si>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</si>
  <si>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</si>
  <si>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</si>
  <si>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</si>
  <si>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</si>
  <si>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</si>
  <si>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</si>
  <si>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</si>
  <si>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</si>
  <si>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</si>
  <si>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</si>
  <si>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</si>
  <si>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</si>
  <si>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</si>
  <si>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</si>
  <si>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</si>
  <si>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</si>
  <si>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</si>
  <si>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</si>
  <si>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</si>
  <si>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</si>
  <si>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</si>
  <si>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</si>
  <si>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</si>
  <si>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</si>
  <si>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</si>
  <si>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</si>
  <si>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</si>
  <si>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</si>
  <si>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</si>
  <si>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</si>
  <si>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</si>
  <si>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</si>
  <si>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</si>
  <si>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</si>
  <si>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</si>
  <si>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</si>
  <si>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</si>
  <si>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</si>
  <si>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</si>
  <si>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</si>
  <si>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</si>
  <si>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</si>
  <si>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</si>
  <si>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</si>
  <si>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</si>
  <si>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</si>
  <si>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</si>
  <si>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</si>
  <si>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</si>
  <si>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</si>
  <si>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</si>
  <si>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</si>
  <si>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</si>
  <si>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</si>
  <si>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</si>
  <si>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</si>
  <si>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</si>
  <si>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</si>
  <si>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</si>
  <si>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</si>
  <si>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</si>
  <si>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</si>
  <si>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</si>
  <si>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</si>
  <si>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</si>
  <si>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</si>
  <si>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</si>
  <si>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</si>
  <si>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</si>
  <si>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</si>
  <si>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</si>
  <si>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</si>
  <si>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</si>
  <si>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</si>
  <si>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</si>
  <si>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</si>
  <si>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</si>
  <si>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</si>
  <si>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</si>
  <si>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</si>
  <si>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</si>
  <si>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</si>
  <si>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</si>
  <si>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</si>
  <si>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</si>
  <si>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</si>
  <si>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</si>
  <si>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</si>
  <si>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</si>
  <si>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</si>
  <si>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</si>
  <si>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</si>
  <si>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</si>
  <si>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</si>
  <si>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</si>
  <si>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</si>
  <si>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</si>
  <si>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</si>
  <si>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</si>
  <si>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</si>
  <si>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</si>
  <si>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</si>
  <si>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</si>
  <si>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</si>
  <si>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</si>
  <si>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</si>
  <si>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</si>
  <si>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</si>
  <si>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</si>
  <si>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</si>
  <si>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</si>
  <si>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</si>
  <si>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</si>
  <si>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</si>
  <si>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</si>
  <si>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</si>
  <si>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</si>
  <si>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</si>
  <si>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</si>
  <si>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</si>
  <si>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</si>
  <si>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</si>
  <si>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</si>
  <si>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</si>
  <si>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</si>
  <si>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</si>
  <si>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</si>
  <si>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</si>
  <si>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</si>
  <si>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</si>
  <si>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</si>
  <si>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</si>
  <si>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</si>
  <si>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</si>
  <si>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</si>
  <si>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</si>
  <si>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</si>
  <si>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</si>
  <si>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</si>
  <si>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</si>
  <si>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</si>
  <si>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</si>
  <si>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</si>
  <si>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</si>
  <si>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</si>
  <si>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</si>
  <si>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</si>
  <si>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</si>
  <si>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</si>
  <si>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</si>
  <si>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</si>
  <si>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</si>
  <si>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</si>
  <si>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</si>
  <si>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</si>
  <si>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</si>
  <si>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</si>
  <si>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</si>
  <si>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</si>
  <si>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</si>
  <si>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</si>
  <si>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</si>
  <si>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</si>
  <si>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</si>
  <si>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</si>
  <si>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</si>
  <si>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</si>
  <si>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</si>
  <si>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</si>
  <si>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</si>
  <si>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</si>
  <si>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</si>
  <si>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</si>
  <si>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</si>
  <si>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</si>
  <si>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</si>
  <si>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</si>
  <si>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</si>
  <si>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</si>
  <si>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</si>
  <si>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</si>
  <si>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</si>
  <si>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</si>
  <si>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</si>
  <si>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</si>
  <si>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</si>
  <si>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</si>
  <si>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</si>
  <si>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</si>
  <si>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</si>
  <si>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</si>
  <si>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</si>
  <si>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</si>
  <si>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</si>
  <si>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</si>
  <si>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</si>
  <si>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</si>
  <si>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</si>
  <si>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</si>
  <si>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</si>
  <si>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</si>
  <si>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</si>
  <si>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</si>
  <si>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</si>
  <si>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</si>
  <si>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</si>
  <si>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</si>
  <si>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</si>
  <si>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</si>
  <si>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</si>
  <si>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</si>
  <si>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</si>
  <si>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</si>
  <si>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</si>
  <si>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</si>
  <si>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</si>
  <si>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</si>
  <si>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</si>
  <si>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</si>
  <si>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</si>
  <si>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</si>
  <si>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</si>
  <si>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</si>
  <si>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</si>
  <si>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</si>
  <si>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</si>
  <si>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</si>
  <si>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</si>
  <si>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</si>
  <si>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</si>
  <si>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</si>
  <si>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</si>
  <si>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</si>
  <si>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</si>
  <si>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</si>
  <si>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</si>
  <si>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</si>
  <si>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</si>
  <si>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</si>
  <si>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</si>
  <si>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</si>
  <si>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</si>
  <si>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</si>
  <si>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</si>
  <si>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</si>
  <si>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</si>
  <si>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</si>
  <si>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</si>
  <si>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</si>
  <si>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</si>
  <si>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</si>
  <si>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</si>
  <si>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</si>
  <si>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</si>
  <si>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</si>
  <si>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</si>
  <si>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</si>
  <si>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</si>
  <si>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</si>
  <si>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</si>
  <si>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</si>
  <si>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</si>
  <si>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</si>
  <si>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</si>
  <si>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</si>
  <si>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</si>
  <si>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</si>
  <si>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</si>
  <si>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</si>
  <si>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</si>
  <si>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</si>
  <si>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</si>
  <si>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</si>
  <si>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</si>
  <si>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</si>
  <si>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</si>
  <si>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</si>
  <si>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</si>
  <si>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</si>
  <si>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</si>
  <si>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</si>
  <si>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</si>
  <si>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</si>
  <si>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</si>
  <si>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</si>
  <si>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</si>
  <si>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</si>
  <si>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</si>
  <si>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</si>
  <si>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</si>
  <si>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</si>
  <si>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</si>
  <si>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</si>
  <si>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</si>
  <si>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</si>
  <si>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</si>
  <si>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</si>
  <si>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</si>
  <si>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</si>
  <si>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</si>
  <si>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</si>
  <si>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</si>
  <si>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</si>
  <si>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</si>
  <si>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</si>
  <si>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</si>
  <si>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</si>
  <si>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</si>
  <si>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</si>
  <si>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</si>
  <si>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</si>
  <si>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</si>
  <si>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</si>
  <si>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</si>
  <si>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</si>
  <si>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</si>
  <si>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</si>
  <si>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</si>
  <si>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</si>
  <si>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</si>
  <si>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</si>
  <si>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</si>
  <si>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</si>
  <si>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</si>
  <si>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</si>
  <si>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</si>
  <si>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</si>
  <si>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</si>
  <si>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</si>
  <si>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</si>
  <si>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</si>
  <si>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</si>
  <si>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</si>
  <si>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</si>
  <si>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</si>
  <si>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</si>
  <si>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</si>
  <si>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</si>
  <si>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</si>
  <si>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</si>
  <si>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</si>
  <si>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</si>
  <si>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</si>
  <si>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</si>
  <si>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</si>
  <si>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</si>
  <si>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</si>
  <si>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</si>
  <si>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</si>
  <si>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</si>
  <si>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</si>
  <si>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</si>
  <si>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</si>
  <si>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</si>
  <si>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</si>
  <si>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</si>
  <si>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</si>
  <si>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</si>
  <si>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</si>
  <si>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</si>
  <si>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</si>
  <si>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</si>
  <si>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</si>
  <si>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</si>
  <si>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</si>
  <si>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</si>
  <si>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</si>
  <si>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</si>
  <si>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</si>
  <si>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</si>
  <si>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</si>
  <si>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</si>
  <si>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</si>
  <si>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</si>
  <si>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</si>
  <si>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</si>
  <si>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</si>
  <si>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</si>
  <si>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</si>
  <si>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</si>
  <si>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</si>
  <si>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</si>
  <si>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</si>
  <si>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</si>
  <si>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</si>
  <si>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</si>
  <si>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</si>
  <si>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</si>
  <si>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</si>
  <si>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</si>
  <si>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</si>
  <si>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</si>
  <si>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</si>
  <si>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</si>
  <si>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</si>
  <si>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</si>
  <si>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</si>
  <si>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</si>
  <si>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</si>
  <si>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</si>
  <si>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</si>
  <si>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</si>
  <si>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</si>
  <si>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</si>
  <si>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</si>
  <si>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</si>
  <si>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</si>
  <si>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</si>
  <si>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</si>
  <si>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</si>
  <si>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</si>
  <si>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</si>
  <si>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</si>
  <si>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</si>
  <si>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</si>
  <si>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</si>
  <si>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</si>
  <si>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</si>
  <si>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</si>
  <si>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</si>
  <si>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</si>
  <si>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</si>
  <si>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</si>
  <si>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</si>
  <si>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</si>
  <si>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</si>
  <si>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</si>
  <si>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</si>
  <si>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</si>
  <si>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</si>
  <si>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</si>
  <si>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</si>
  <si>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</si>
  <si>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</si>
  <si>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</si>
  <si>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</si>
  <si>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</si>
  <si>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</si>
  <si>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</si>
  <si>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</si>
  <si>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</si>
  <si>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</si>
  <si>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</si>
  <si>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</si>
  <si>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</si>
  <si>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</si>
  <si>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</si>
  <si>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</si>
  <si>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</si>
  <si>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</si>
  <si>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</si>
  <si>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</si>
  <si>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</si>
  <si>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</si>
  <si>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</si>
  <si>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</si>
  <si>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</si>
  <si>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</si>
  <si>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</si>
  <si>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</si>
  <si>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</si>
  <si>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</si>
  <si>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</si>
  <si>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</si>
  <si>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</si>
  <si>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</si>
  <si>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</si>
  <si>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</si>
  <si>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</si>
  <si>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</si>
  <si>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</si>
  <si>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</si>
  <si>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</si>
  <si>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</si>
  <si>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</si>
  <si>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</si>
  <si>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</si>
  <si>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</si>
  <si>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</si>
  <si>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</si>
  <si>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</si>
  <si>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</si>
  <si>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</si>
  <si>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</si>
  <si>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</si>
  <si>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</si>
  <si>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</si>
  <si>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</si>
  <si>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</si>
  <si>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</si>
  <si>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</si>
  <si>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</si>
  <si>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</si>
  <si>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</si>
  <si>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</si>
  <si>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</si>
  <si>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</si>
  <si>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</si>
  <si>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</si>
  <si>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</si>
  <si>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</si>
  <si>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</si>
  <si>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</si>
  <si>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</si>
  <si>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</si>
  <si>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</si>
  <si>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</si>
  <si>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</si>
  <si>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</si>
  <si>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</si>
  <si>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</si>
  <si>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</si>
  <si>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</si>
  <si>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</si>
  <si>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</si>
  <si>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</si>
  <si>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</si>
  <si>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</si>
  <si>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</si>
  <si>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</si>
  <si>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</si>
  <si>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</si>
  <si>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</si>
  <si>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</si>
  <si>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</si>
  <si>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</si>
  <si>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</si>
  <si>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</si>
  <si>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</si>
  <si>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</si>
  <si>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</si>
  <si>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</si>
  <si>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</si>
  <si>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</si>
  <si>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</si>
  <si>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</si>
  <si>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</si>
  <si>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</si>
  <si>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</si>
  <si>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</si>
  <si>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</si>
  <si>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</si>
  <si>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</si>
  <si>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</si>
  <si>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</si>
  <si>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</si>
  <si>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</si>
  <si>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</si>
  <si>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</si>
  <si>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</si>
  <si>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</si>
  <si>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</si>
  <si>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</si>
  <si>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</si>
  <si>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</si>
  <si>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</si>
  <si>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</si>
  <si>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</si>
  <si>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</si>
  <si>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</si>
  <si>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</si>
  <si>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</si>
  <si>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</si>
  <si>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</si>
  <si>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</si>
  <si>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</si>
  <si>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</si>
  <si>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</si>
  <si>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</si>
  <si>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</si>
  <si>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</si>
  <si>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</si>
  <si>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</si>
  <si>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</si>
  <si>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</si>
  <si>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</si>
  <si>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</si>
  <si>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</si>
  <si>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</si>
  <si>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</si>
  <si>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</si>
  <si>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</si>
  <si>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</si>
  <si>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</si>
  <si>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</si>
  <si>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</si>
  <si>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</si>
  <si>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</si>
  <si>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</si>
  <si>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</si>
  <si>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</si>
  <si>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</si>
  <si>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</si>
  <si>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</si>
  <si>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</si>
  <si>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</si>
  <si>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</si>
  <si>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</si>
  <si>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</si>
  <si>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</si>
  <si>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</si>
  <si>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</si>
  <si>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</si>
  <si>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</si>
  <si>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</si>
  <si>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</si>
  <si>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</si>
  <si>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</si>
  <si>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</si>
  <si>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</si>
  <si>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</si>
  <si>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</si>
  <si>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</si>
  <si>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</si>
  <si>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</si>
  <si>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</si>
  <si>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</si>
  <si>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</si>
  <si>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</si>
  <si>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</si>
  <si>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</si>
  <si>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</si>
  <si>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</si>
  <si>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</si>
  <si>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</si>
  <si>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</si>
  <si>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</si>
  <si>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</si>
  <si>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</si>
  <si>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</si>
  <si>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</si>
  <si>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</si>
  <si>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</si>
  <si>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</si>
  <si>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</si>
  <si>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</si>
  <si>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</si>
  <si>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</si>
  <si>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</si>
  <si>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</si>
  <si>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</si>
  <si>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</si>
  <si>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</si>
  <si>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</si>
  <si>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</si>
  <si>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</si>
  <si>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</si>
  <si>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</si>
  <si>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</si>
  <si>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</si>
  <si>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</si>
  <si>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</si>
  <si>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</si>
  <si>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</si>
  <si>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</si>
  <si>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</si>
  <si>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</si>
  <si>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</si>
  <si>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</si>
  <si>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</si>
  <si>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</si>
  <si>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</si>
  <si>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</si>
  <si>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</si>
  <si>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</si>
  <si>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</si>
  <si>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</si>
  <si>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</si>
  <si>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</si>
  <si>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</si>
  <si>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</si>
  <si>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</si>
  <si>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</si>
  <si>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</si>
  <si>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</si>
  <si>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</si>
  <si>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</si>
  <si>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</si>
  <si>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</si>
  <si>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</si>
  <si>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</si>
  <si>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</si>
  <si>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</si>
  <si>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</si>
  <si>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</si>
  <si>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</si>
  <si>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</si>
  <si>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</si>
  <si>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</si>
  <si>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</si>
  <si>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</si>
  <si>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</si>
  <si>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</si>
  <si>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</si>
  <si>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</si>
  <si>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</si>
  <si>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</si>
  <si>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</si>
  <si>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</si>
  <si>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</si>
  <si>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</si>
  <si>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</si>
  <si>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</si>
  <si>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</si>
  <si>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</si>
  <si>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</si>
  <si>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</si>
  <si>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</si>
  <si>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</si>
  <si>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</si>
  <si>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</si>
  <si>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</si>
  <si>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</si>
  <si>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</si>
  <si>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</si>
  <si>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</si>
  <si>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</si>
  <si>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</si>
  <si>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</si>
  <si>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</si>
  <si>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</si>
  <si>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</si>
  <si>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</si>
  <si>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</si>
  <si>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</si>
  <si>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</si>
  <si>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</si>
  <si>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</si>
  <si>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</si>
  <si>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</si>
  <si>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</si>
  <si>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</si>
  <si>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</si>
  <si>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</si>
  <si>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</si>
  <si>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</si>
  <si>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</si>
  <si>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</si>
  <si>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</si>
  <si>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</si>
  <si>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</si>
  <si>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</si>
  <si>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</si>
  <si>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</si>
  <si>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</si>
  <si>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</si>
  <si>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</si>
  <si>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</si>
  <si>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</si>
  <si>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</si>
  <si>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</si>
  <si>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</si>
  <si>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</si>
  <si>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</si>
  <si>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</si>
  <si>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</si>
  <si>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</si>
  <si>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</si>
  <si>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</si>
  <si>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</si>
  <si>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</si>
  <si>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</si>
  <si>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</si>
  <si>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</si>
  <si>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</si>
  <si>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</si>
  <si>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</si>
  <si>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</si>
  <si>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</si>
  <si>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</si>
  <si>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</si>
  <si>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</si>
  <si>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</si>
  <si>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</si>
  <si>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</si>
  <si>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</si>
  <si>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</si>
  <si>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</si>
  <si>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</si>
  <si>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</si>
  <si>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</si>
  <si>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</si>
  <si>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</si>
  <si>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</si>
  <si>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</si>
  <si>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</si>
  <si>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</si>
  <si>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</si>
  <si>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</si>
  <si>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</si>
  <si>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</si>
  <si>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</si>
  <si>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</si>
  <si>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</si>
  <si>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</si>
  <si>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</si>
  <si>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</si>
  <si>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</si>
  <si>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</si>
  <si>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</si>
  <si>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</si>
  <si>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</si>
  <si>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</si>
  <si>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</si>
  <si>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</si>
  <si>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</si>
  <si>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</si>
  <si>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</si>
  <si>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</si>
  <si>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</si>
  <si>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</si>
  <si>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</si>
  <si>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</si>
  <si>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</si>
  <si>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</si>
  <si>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</si>
  <si>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</si>
  <si>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</si>
  <si>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</si>
  <si>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</si>
  <si>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</si>
  <si>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</si>
  <si>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</si>
  <si>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</si>
  <si>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</si>
  <si>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</si>
  <si>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</si>
  <si>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</si>
  <si>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</si>
  <si>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</si>
  <si>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</si>
  <si>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</si>
  <si>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</si>
  <si>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</si>
  <si>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</si>
  <si>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</si>
  <si>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</si>
  <si>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</si>
  <si>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</si>
  <si>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</si>
  <si>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</si>
  <si>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</si>
  <si>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</si>
  <si>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</si>
  <si>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</si>
  <si>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</si>
  <si>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</si>
  <si>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</si>
  <si>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</si>
  <si>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</si>
  <si>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</si>
  <si>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</si>
  <si>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</si>
  <si>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</si>
  <si>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</si>
  <si>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</si>
  <si>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</si>
  <si>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</si>
  <si>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</si>
  <si>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</si>
  <si>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</si>
  <si>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</si>
  <si>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</si>
  <si>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</si>
  <si>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</si>
  <si>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</si>
  <si>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</si>
  <si>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</si>
  <si>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</si>
  <si>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</si>
  <si>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</si>
  <si>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</si>
  <si>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</si>
  <si>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</si>
  <si>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</si>
  <si>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</si>
  <si>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</si>
  <si>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</si>
  <si>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</si>
  <si>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</si>
  <si>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</si>
  <si>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</si>
  <si>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</si>
  <si>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</si>
  <si>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</si>
  <si>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</si>
  <si>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</si>
  <si>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</si>
  <si>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</si>
  <si>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</si>
  <si>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</si>
  <si>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</si>
  <si>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</si>
  <si>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</si>
  <si>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</si>
  <si>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</si>
  <si>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</si>
  <si>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</si>
  <si>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</si>
  <si>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</si>
  <si>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</si>
  <si>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</si>
  <si>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</si>
  <si>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</si>
  <si>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</si>
  <si>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</si>
  <si>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</si>
  <si>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</si>
  <si>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</si>
  <si>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</si>
  <si>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</si>
  <si>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</si>
  <si>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</si>
  <si>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</si>
  <si>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</si>
  <si>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</si>
  <si>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</si>
  <si>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</si>
  <si>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</si>
  <si>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</si>
  <si>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</si>
  <si>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</si>
  <si>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</si>
  <si>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</si>
  <si>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</si>
  <si>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</si>
  <si>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</si>
  <si>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</si>
  <si>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</si>
  <si>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</si>
  <si>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</si>
  <si>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</si>
  <si>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</si>
  <si>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</si>
  <si>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</si>
  <si>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</si>
  <si>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</si>
  <si>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</si>
  <si>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</si>
  <si>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</si>
  <si>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</si>
  <si>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</si>
  <si>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</si>
  <si>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</si>
  <si>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</si>
  <si>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</si>
  <si>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</si>
  <si>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</si>
  <si>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</si>
  <si>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</si>
  <si>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</si>
  <si>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</si>
  <si>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</si>
  <si>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</si>
  <si>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</si>
  <si>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</si>
  <si>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</si>
  <si>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</si>
  <si>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</si>
  <si>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</si>
  <si>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</si>
  <si>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</si>
  <si>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</si>
  <si>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</si>
  <si>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</si>
  <si>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</si>
  <si>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</si>
  <si>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</si>
  <si>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</si>
  <si>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</si>
  <si>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</si>
  <si>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</si>
  <si>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</si>
  <si>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</si>
  <si>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</si>
  <si>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</si>
  <si>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</si>
  <si>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</si>
  <si>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</si>
  <si>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</si>
  <si>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</si>
  <si>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</si>
  <si>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</si>
  <si>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</si>
  <si>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</si>
  <si>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</si>
  <si>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</si>
  <si>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</si>
  <si>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</si>
  <si>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</si>
  <si>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</si>
  <si>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</si>
  <si>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</si>
  <si>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</si>
  <si>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</si>
  <si>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</si>
  <si>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</si>
  <si>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</si>
  <si>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</si>
  <si>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</si>
  <si>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</si>
  <si>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</si>
  <si>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</si>
  <si>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</si>
  <si>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</si>
  <si>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</si>
  <si>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</si>
  <si>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</si>
  <si>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</si>
  <si>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</si>
  <si>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</si>
  <si>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</si>
  <si>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</si>
  <si>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</si>
  <si>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</si>
  <si>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</si>
  <si>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</si>
  <si>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</si>
  <si>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</si>
  <si>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</si>
  <si>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</si>
  <si>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</si>
  <si>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</si>
  <si>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</si>
  <si>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</si>
  <si>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</si>
  <si>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</si>
  <si>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</si>
  <si>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</si>
  <si>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</si>
  <si>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</si>
  <si>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</si>
  <si>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</si>
  <si>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</si>
  <si>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</si>
  <si>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</si>
  <si>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</si>
  <si>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</si>
  <si>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</si>
  <si>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</si>
  <si>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</si>
  <si>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</si>
  <si>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</si>
  <si>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</si>
  <si>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</si>
  <si>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</si>
  <si>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</si>
  <si>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</si>
  <si>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</si>
  <si>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</si>
  <si>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</si>
  <si>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</si>
  <si>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</si>
  <si>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</si>
  <si>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</si>
  <si>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</si>
  <si>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</si>
  <si>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</si>
  <si>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</si>
  <si>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</si>
  <si>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</si>
  <si>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</si>
  <si>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</si>
  <si>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</si>
  <si>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</si>
  <si>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</si>
  <si>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</si>
  <si>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</si>
  <si>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</si>
  <si>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</si>
  <si>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</si>
  <si>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</si>
  <si>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</si>
  <si>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</si>
  <si>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</si>
  <si>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</si>
  <si>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</si>
  <si>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</si>
  <si>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</si>
  <si>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</si>
  <si>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</si>
  <si>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</si>
  <si>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</si>
  <si>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</si>
  <si>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</si>
  <si>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</si>
  <si>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</si>
  <si>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</si>
  <si>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</si>
  <si>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</si>
  <si>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</si>
  <si>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</si>
  <si>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</si>
  <si>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</si>
  <si>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</si>
  <si>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</si>
  <si>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</si>
  <si>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</si>
  <si>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</si>
  <si>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</si>
  <si>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</si>
  <si>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</si>
  <si>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</si>
  <si>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</si>
  <si>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</si>
  <si>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</si>
  <si>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</si>
  <si>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</si>
  <si>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</si>
  <si>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</si>
  <si>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</si>
  <si>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</si>
  <si>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</si>
  <si>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</si>
  <si>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</si>
  <si>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</si>
  <si>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</si>
  <si>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</si>
  <si>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</si>
  <si>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</si>
  <si>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</si>
  <si>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</si>
  <si>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</si>
  <si>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</si>
  <si>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</si>
  <si>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</si>
  <si>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</si>
  <si>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</si>
  <si>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</si>
  <si>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</si>
  <si>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</si>
  <si>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</si>
  <si>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</si>
  <si>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</si>
  <si>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</si>
  <si>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</si>
  <si>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</si>
  <si>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</si>
  <si>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</si>
  <si>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</si>
  <si>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</si>
  <si>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</si>
  <si>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</si>
  <si>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</si>
  <si>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</si>
  <si>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</si>
  <si>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</si>
  <si>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</si>
  <si>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</si>
  <si>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</si>
  <si>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</si>
  <si>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</si>
  <si>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</si>
  <si>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</si>
  <si>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</si>
  <si>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</si>
  <si>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</si>
  <si>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</si>
  <si>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</si>
  <si>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</si>
  <si>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</si>
  <si>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</si>
  <si>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</si>
  <si>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</si>
  <si>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</si>
  <si>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</si>
  <si>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</si>
  <si>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</si>
  <si>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</si>
  <si>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</si>
  <si>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</si>
  <si>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</si>
  <si>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</si>
  <si>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</si>
  <si>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</si>
  <si>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</si>
  <si>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</si>
  <si>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</si>
  <si>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</si>
  <si>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</si>
  <si>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</si>
  <si>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</si>
  <si>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</si>
  <si>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</si>
  <si>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</si>
  <si>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</si>
  <si>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</si>
  <si>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</si>
  <si>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</si>
  <si>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</si>
  <si>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</si>
  <si>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</si>
  <si>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</si>
  <si>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</si>
  <si>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</si>
  <si>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</si>
  <si>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</si>
  <si>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</si>
  <si>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</si>
  <si>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</si>
  <si>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</si>
  <si>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</si>
  <si>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</si>
  <si>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</si>
  <si>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</si>
  <si>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</si>
  <si>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</si>
  <si>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</si>
  <si>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</si>
  <si>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</si>
  <si>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</si>
  <si>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</si>
  <si>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</si>
  <si>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</si>
  <si>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</si>
  <si>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</si>
  <si>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</si>
  <si>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</si>
  <si>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</si>
  <si>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</si>
  <si>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</si>
  <si>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</si>
  <si>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</si>
  <si>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</si>
  <si>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</si>
  <si>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</si>
  <si>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</si>
  <si>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</si>
  <si>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</si>
  <si>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</si>
  <si>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</si>
  <si>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</si>
  <si>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</si>
  <si>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</si>
  <si>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</si>
  <si>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</si>
  <si>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</si>
  <si>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</si>
  <si>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</si>
  <si>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</si>
  <si>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</si>
  <si>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</si>
  <si>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</si>
  <si>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</si>
  <si>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</si>
  <si>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</si>
  <si>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</si>
  <si>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</si>
  <si>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</si>
  <si>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</si>
  <si>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</si>
  <si>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</si>
  <si>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</si>
  <si>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</si>
  <si>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</si>
  <si>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</si>
  <si>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</si>
  <si>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</si>
  <si>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</si>
  <si>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</si>
  <si>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</si>
  <si>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</si>
  <si>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</si>
  <si>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</si>
  <si>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</si>
  <si>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</si>
  <si>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</si>
  <si>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</si>
  <si>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</si>
  <si>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</si>
  <si>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</si>
  <si>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</si>
  <si>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</si>
  <si>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</si>
  <si>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</si>
  <si>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</si>
  <si>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</si>
  <si>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</si>
  <si>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</si>
  <si>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</si>
  <si>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</si>
  <si>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</si>
  <si>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</si>
  <si>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</si>
  <si>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</si>
  <si>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</si>
  <si>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</si>
  <si>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</si>
  <si>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</si>
  <si>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</si>
  <si>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</si>
  <si>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</si>
  <si>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</si>
  <si>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</si>
  <si>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</si>
  <si>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</si>
  <si>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</si>
  <si>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</si>
  <si>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</si>
  <si>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</si>
  <si>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</si>
  <si>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</si>
  <si>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</si>
  <si>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</si>
  <si>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</si>
  <si>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</si>
  <si>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</si>
  <si>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</si>
  <si>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</si>
  <si>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</si>
  <si>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</si>
  <si>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</si>
  <si>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</si>
  <si>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</si>
  <si>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</si>
  <si>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</si>
  <si>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</si>
  <si>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</si>
  <si>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</si>
  <si>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</si>
  <si>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</si>
  <si>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</si>
  <si>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</si>
  <si>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</si>
  <si>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</si>
  <si>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</si>
  <si>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</si>
  <si>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</si>
  <si>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</si>
  <si>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</si>
  <si>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</si>
  <si>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</si>
  <si>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</si>
  <si>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</si>
  <si>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</si>
  <si>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</si>
  <si>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</si>
  <si>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</si>
  <si>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</si>
  <si>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</si>
  <si>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</si>
  <si>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</si>
  <si>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</si>
  <si>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</si>
  <si>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</si>
  <si>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</si>
  <si>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</si>
  <si>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</si>
  <si>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</si>
  <si>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</si>
  <si>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</si>
  <si>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</si>
  <si>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</si>
  <si>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</si>
  <si>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</si>
  <si>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</si>
  <si>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</si>
  <si>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</si>
  <si>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</si>
  <si>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</si>
  <si>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</si>
  <si>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</si>
  <si>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</si>
  <si>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</si>
  <si>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</si>
  <si>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</si>
  <si>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</si>
  <si>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</si>
  <si>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</si>
  <si>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</si>
  <si>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</si>
  <si>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</si>
  <si>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</si>
  <si>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</si>
  <si>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</si>
  <si>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</si>
  <si>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</si>
  <si>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</si>
  <si>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</si>
  <si>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</si>
  <si>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</si>
  <si>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</si>
  <si>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</si>
  <si>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</si>
  <si>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</si>
  <si>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</si>
  <si>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</si>
  <si>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</si>
  <si>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</si>
  <si>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</si>
  <si>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</si>
  <si>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</si>
  <si>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</si>
  <si>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</si>
  <si>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</si>
  <si>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</si>
  <si>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</si>
  <si>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</si>
  <si>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</si>
  <si>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</si>
  <si>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</si>
  <si>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</si>
  <si>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</si>
  <si>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</si>
  <si>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</si>
  <si>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</si>
  <si>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</si>
  <si>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</si>
  <si>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</si>
  <si>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</si>
  <si>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</si>
  <si>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</si>
  <si>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</si>
  <si>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</si>
  <si>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</si>
  <si>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</si>
  <si>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</si>
  <si>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</si>
  <si>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</si>
  <si>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</si>
  <si>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</si>
  <si>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</si>
  <si>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</si>
  <si>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</si>
  <si>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</si>
  <si>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</si>
  <si>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</si>
  <si>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</si>
  <si>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</si>
  <si>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</si>
  <si>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</si>
  <si>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</si>
  <si>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</si>
  <si>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</si>
  <si>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</si>
  <si>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</si>
  <si>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</si>
  <si>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</si>
  <si>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</si>
  <si>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</si>
  <si>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</si>
  <si>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</si>
  <si>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</si>
  <si>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</si>
  <si>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</si>
  <si>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</si>
  <si>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</si>
  <si>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</si>
  <si>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</si>
  <si>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</si>
  <si>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</si>
  <si>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</si>
  <si>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</si>
  <si>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</si>
  <si>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</si>
  <si>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</si>
  <si>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</si>
  <si>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</si>
  <si>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</si>
  <si>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</si>
  <si>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</si>
  <si>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</si>
  <si>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</si>
  <si>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</si>
  <si>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</si>
  <si>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</si>
  <si>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</si>
  <si>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</si>
  <si>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</si>
  <si>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</si>
  <si>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</si>
  <si>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</si>
  <si>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</si>
  <si>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</si>
  <si>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</si>
  <si>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</si>
  <si>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</si>
  <si>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</si>
  <si>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</si>
  <si>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</si>
  <si>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</si>
  <si>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</si>
  <si>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</si>
  <si>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</si>
  <si>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</si>
  <si>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</si>
  <si>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</si>
  <si>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</si>
  <si>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</si>
  <si>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</si>
  <si>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</si>
  <si>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</si>
  <si>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</si>
  <si>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</si>
  <si>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</si>
  <si>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</si>
  <si>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</si>
  <si>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</si>
  <si>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</si>
  <si>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</si>
  <si>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</si>
  <si>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</si>
  <si>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</si>
  <si>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</si>
  <si>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</si>
  <si>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</si>
  <si>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</si>
  <si>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</si>
  <si>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</si>
  <si>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</si>
  <si>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</si>
  <si>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</si>
  <si>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</si>
  <si>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</si>
  <si>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</si>
  <si>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</si>
  <si>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</si>
  <si>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</si>
  <si>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</si>
  <si>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</si>
  <si>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</si>
  <si>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</si>
  <si>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</si>
  <si>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</si>
  <si>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</si>
  <si>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</si>
  <si>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</si>
  <si>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</si>
  <si>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</si>
  <si>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</si>
  <si>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</si>
  <si>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</si>
  <si>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</si>
  <si>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</si>
  <si>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</si>
  <si>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</si>
  <si>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</si>
  <si>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</si>
  <si>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</si>
  <si>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</si>
  <si>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</si>
  <si>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</si>
  <si>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</si>
  <si>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</si>
  <si>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</si>
  <si>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</si>
  <si>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</si>
  <si>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</si>
  <si>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</si>
  <si>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</si>
  <si>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</si>
  <si>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</si>
  <si>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</si>
  <si>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</si>
  <si>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</si>
  <si>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</si>
  <si>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</si>
  <si>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</si>
  <si>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</si>
  <si>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</si>
  <si>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</si>
  <si>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</si>
  <si>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</si>
  <si>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</si>
  <si>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</si>
  <si>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</si>
  <si>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</si>
  <si>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</si>
  <si>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</si>
  <si>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</si>
  <si>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</si>
  <si>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</si>
  <si>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</si>
  <si>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</si>
  <si>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</si>
  <si>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</si>
  <si>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</si>
  <si>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</si>
  <si>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</si>
  <si>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</si>
  <si>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</si>
  <si>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</si>
  <si>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</si>
  <si>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</si>
  <si>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</si>
  <si>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</si>
  <si>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</si>
  <si>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</si>
  <si>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</si>
  <si>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</si>
  <si>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</si>
  <si>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</si>
  <si>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</si>
  <si>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</si>
  <si>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</si>
  <si>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</si>
  <si>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</si>
  <si>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</si>
  <si>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</si>
  <si>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</si>
  <si>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</si>
  <si>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</si>
  <si>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</si>
  <si>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</si>
  <si>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</si>
  <si>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</si>
  <si>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</si>
  <si>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</si>
  <si>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</si>
  <si>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</si>
  <si>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</si>
  <si>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</si>
  <si>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</si>
  <si>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</si>
  <si>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</si>
  <si>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</si>
  <si>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</si>
  <si>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</si>
  <si>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</si>
  <si>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</si>
  <si>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</si>
  <si>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</si>
  <si>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</si>
  <si>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</si>
  <si>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</si>
  <si>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</si>
  <si>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</si>
  <si>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</si>
  <si>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</si>
  <si>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</si>
  <si>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</si>
  <si>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</si>
  <si>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</si>
  <si>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</si>
  <si>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</si>
  <si>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</si>
  <si>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</si>
  <si>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</si>
  <si>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</si>
  <si>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</si>
  <si>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</si>
  <si>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</si>
  <si>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</si>
  <si>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</si>
  <si>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</si>
  <si>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</si>
  <si>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</si>
  <si>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</si>
  <si>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</si>
  <si>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</si>
  <si>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</si>
  <si>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</si>
  <si>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</si>
  <si>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</si>
  <si>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</si>
  <si>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</si>
  <si>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</si>
  <si>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</si>
  <si>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</si>
  <si>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</si>
  <si>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</si>
  <si>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</si>
  <si>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</si>
  <si>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</si>
  <si>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</si>
  <si>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</si>
  <si>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</si>
  <si>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</si>
  <si>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</si>
  <si>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</si>
  <si>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</si>
  <si>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</si>
  <si>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</si>
  <si>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</si>
  <si>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</si>
  <si>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</si>
  <si>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</si>
  <si>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</si>
  <si>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</si>
  <si>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</si>
  <si>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</si>
  <si>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</si>
  <si>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</si>
  <si>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</si>
  <si>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</si>
  <si>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</si>
  <si>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</si>
  <si>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</si>
  <si>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</si>
  <si>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</si>
  <si>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</si>
  <si>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</si>
  <si>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</si>
  <si>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</si>
  <si>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</si>
  <si>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</si>
  <si>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</si>
  <si>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</si>
  <si>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</si>
  <si>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</si>
  <si>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</si>
  <si>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</si>
  <si>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</si>
  <si>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</si>
  <si>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</si>
  <si>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</si>
  <si>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</si>
  <si>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</si>
  <si>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</si>
  <si>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</si>
  <si>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</si>
  <si>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</si>
  <si>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</si>
  <si>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</si>
  <si>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</si>
  <si>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</si>
  <si>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</si>
  <si>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</si>
  <si>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</si>
  <si>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</si>
  <si>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</si>
  <si>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</si>
  <si>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</si>
  <si>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</si>
  <si>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</si>
  <si>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</si>
  <si>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</si>
  <si>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</si>
  <si>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</si>
  <si>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</si>
  <si>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</si>
  <si>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</si>
  <si>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</si>
  <si>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</si>
  <si>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</si>
  <si>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</si>
  <si>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</si>
  <si>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</si>
  <si>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</si>
  <si>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</si>
  <si>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</si>
  <si>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</si>
  <si>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</si>
  <si>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</si>
  <si>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</si>
  <si>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</si>
  <si>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</si>
  <si>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</si>
  <si>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</si>
  <si>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</si>
  <si>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</si>
  <si>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</si>
  <si>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</si>
  <si>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</si>
  <si>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</si>
  <si>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</si>
  <si>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</si>
  <si>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</si>
  <si>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</si>
  <si>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</si>
  <si>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</si>
  <si>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</si>
  <si>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</si>
  <si>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</si>
  <si>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</si>
  <si>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</si>
  <si>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</si>
  <si>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</si>
  <si>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</si>
  <si>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</si>
  <si>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</si>
  <si>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</si>
  <si>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</si>
  <si>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</si>
  <si>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</si>
  <si>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</si>
  <si>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</si>
  <si>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</si>
  <si>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</si>
  <si>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</si>
  <si>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</si>
  <si>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</si>
  <si>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</si>
  <si>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</si>
  <si>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</si>
  <si>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</si>
  <si>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</si>
  <si>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</si>
  <si>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</si>
  <si>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</si>
  <si>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</si>
  <si>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</si>
  <si>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</si>
  <si>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</si>
  <si>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</si>
  <si>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</si>
  <si>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</si>
  <si>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</si>
  <si>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</si>
  <si>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</si>
  <si>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</si>
  <si>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</si>
  <si>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</si>
  <si>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</si>
  <si>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</si>
  <si>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</si>
  <si>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</si>
  <si>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</si>
  <si>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</si>
  <si>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</si>
  <si>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</si>
  <si>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</si>
  <si>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</si>
  <si>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</si>
  <si>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</si>
  <si>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</si>
  <si>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</si>
  <si>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</si>
  <si>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</si>
  <si>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</si>
  <si>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</si>
  <si>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</si>
  <si>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</si>
  <si>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</si>
  <si>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</si>
  <si>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</si>
  <si>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</si>
  <si>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</si>
  <si>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</si>
  <si>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</si>
  <si>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</si>
  <si>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</si>
  <si>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</si>
  <si>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</si>
  <si>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</si>
  <si>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</si>
  <si>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</si>
  <si>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</si>
  <si>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</si>
  <si>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</si>
  <si>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</si>
  <si>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</si>
  <si>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</si>
  <si>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</si>
  <si>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</si>
  <si>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</si>
  <si>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</si>
  <si>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</si>
  <si>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</si>
  <si>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</si>
  <si>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</si>
  <si>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</si>
  <si>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</si>
  <si>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</si>
  <si>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</si>
  <si>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</si>
  <si>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</si>
  <si>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</si>
  <si>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</si>
  <si>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</si>
  <si>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</si>
  <si>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</si>
  <si>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</si>
  <si>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</si>
  <si>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</si>
  <si>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</si>
  <si>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</si>
  <si>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</si>
  <si>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</si>
  <si>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</si>
  <si>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</si>
  <si>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</si>
  <si>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</si>
  <si>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</si>
  <si>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</si>
  <si>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</si>
  <si>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</si>
  <si>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</si>
  <si>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</si>
  <si>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</si>
  <si>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</si>
  <si>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</si>
  <si>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</si>
  <si>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</si>
  <si>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</si>
  <si>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</si>
  <si>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</si>
  <si>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</si>
  <si>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</si>
  <si>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</si>
  <si>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</si>
  <si>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</si>
  <si>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</si>
  <si>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</si>
  <si>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</si>
  <si>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</si>
  <si>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</si>
  <si>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</si>
  <si>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</si>
  <si>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</si>
  <si>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</si>
  <si>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</si>
  <si>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</si>
  <si>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</si>
  <si>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</si>
  <si>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</si>
  <si>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</si>
  <si>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</si>
  <si>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</si>
  <si>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</si>
  <si>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</si>
  <si>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</si>
  <si>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</si>
  <si>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</si>
  <si>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</si>
  <si>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</si>
  <si>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</si>
  <si>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</si>
  <si>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</si>
  <si>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</si>
  <si>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</si>
  <si>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</si>
  <si>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</si>
  <si>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</si>
  <si>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</si>
  <si>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</si>
  <si>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</si>
  <si>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</si>
  <si>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</si>
  <si>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</si>
  <si>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</si>
  <si>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</si>
  <si>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</si>
  <si>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</si>
  <si>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</si>
  <si>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</si>
  <si>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</si>
  <si>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</si>
  <si>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</si>
  <si>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</si>
  <si>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</si>
  <si>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</si>
  <si>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</si>
  <si>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</si>
  <si>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</si>
  <si>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</si>
  <si>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</si>
  <si>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</si>
  <si>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</si>
  <si>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</si>
  <si>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</si>
  <si>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</si>
  <si>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</si>
  <si>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</si>
  <si>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</si>
  <si>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</si>
  <si>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</si>
  <si>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</si>
  <si>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</si>
  <si>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</si>
  <si>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</si>
  <si>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</si>
  <si>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</si>
  <si>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</si>
  <si>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</si>
  <si>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</si>
  <si>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</si>
  <si>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</si>
  <si>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</si>
  <si>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</si>
  <si>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</si>
  <si>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</si>
  <si>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</si>
  <si>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</si>
  <si>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</si>
  <si>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</si>
  <si>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</si>
  <si>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</si>
  <si>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</si>
  <si>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</si>
  <si>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</si>
  <si>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</si>
  <si>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</si>
  <si>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</si>
  <si>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</si>
  <si>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</si>
  <si>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</si>
  <si>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</si>
  <si>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</si>
  <si>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</si>
  <si>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</si>
  <si>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</si>
  <si>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</si>
  <si>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</si>
  <si>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</si>
  <si>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</si>
  <si>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</si>
  <si>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</si>
  <si>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</si>
  <si>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</si>
  <si>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</si>
  <si>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</si>
  <si>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</si>
  <si>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</si>
  <si>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</si>
  <si>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</si>
  <si>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</si>
  <si>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</si>
  <si>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</si>
  <si>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</si>
  <si>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</si>
  <si>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</si>
  <si>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</si>
  <si>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</si>
  <si>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</si>
  <si>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</si>
  <si>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</si>
  <si>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</si>
  <si>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</si>
  <si>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</si>
  <si>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</si>
  <si>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</si>
  <si>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</si>
  <si>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</si>
  <si>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</si>
  <si>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</si>
  <si>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</si>
  <si>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</si>
  <si>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</si>
  <si>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</si>
  <si>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</si>
  <si>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</si>
  <si>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</si>
  <si>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</si>
  <si>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</si>
  <si>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</si>
  <si>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</si>
  <si>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</si>
  <si>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</si>
  <si>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</si>
  <si>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</si>
  <si>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</si>
  <si>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</si>
  <si>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</si>
  <si>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</si>
  <si>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</si>
  <si>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</si>
  <si>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</si>
  <si>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</si>
  <si>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</si>
  <si>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</si>
  <si>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</si>
  <si>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</si>
  <si>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</si>
  <si>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</si>
  <si>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</si>
  <si>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</si>
  <si>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</si>
  <si>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</si>
  <si>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</si>
  <si>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</si>
  <si>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</si>
  <si>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</si>
  <si>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</si>
  <si>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</si>
  <si>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</si>
  <si>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</si>
  <si>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</si>
  <si>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</si>
  <si>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</si>
  <si>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</si>
  <si>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</si>
  <si>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</si>
  <si>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</si>
  <si>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</si>
  <si>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</si>
  <si>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</si>
  <si>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</si>
  <si>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</si>
  <si>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</si>
  <si>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</si>
  <si>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</si>
  <si>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</si>
  <si>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</si>
  <si>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</si>
  <si>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</si>
  <si>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</si>
  <si>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</si>
  <si>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</si>
  <si>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</si>
  <si>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</si>
  <si>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</si>
  <si>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</si>
  <si>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</si>
  <si>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</si>
  <si>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</si>
  <si>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</si>
  <si>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</si>
  <si>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</si>
  <si>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</si>
  <si>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</si>
  <si>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</si>
  <si>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</si>
  <si>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</si>
  <si>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</si>
  <si>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</si>
  <si>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</si>
  <si>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</si>
  <si>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</si>
  <si>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</si>
  <si>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</si>
  <si>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</si>
  <si>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</si>
  <si>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</si>
  <si>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</si>
  <si>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</si>
  <si>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</si>
  <si>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</si>
  <si>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</si>
  <si>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</si>
  <si>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</si>
  <si>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</si>
  <si>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</si>
  <si>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</si>
  <si>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</si>
  <si>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</si>
  <si>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</si>
  <si>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</si>
  <si>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</si>
  <si>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</si>
  <si>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</si>
  <si>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</si>
  <si>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</si>
  <si>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</si>
  <si>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</si>
  <si>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</si>
  <si>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</si>
  <si>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</si>
  <si>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</si>
  <si>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</si>
  <si>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</si>
  <si>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</si>
  <si>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</si>
  <si>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</si>
  <si>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</si>
  <si>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</si>
  <si>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</si>
  <si>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</si>
  <si>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</si>
  <si>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</si>
  <si>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</si>
  <si>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</si>
  <si>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</si>
  <si>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</si>
  <si>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</si>
  <si>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</si>
  <si>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</si>
  <si>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</si>
  <si>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</si>
  <si>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</si>
  <si>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</si>
  <si>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</si>
  <si>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</si>
  <si>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</si>
  <si>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</si>
  <si>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</si>
  <si>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</si>
  <si>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</si>
  <si>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</si>
  <si>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</si>
  <si>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</si>
  <si>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</si>
  <si>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</si>
  <si>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</si>
  <si>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</si>
  <si>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</si>
  <si>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</si>
  <si>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</si>
  <si>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</si>
  <si>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</si>
  <si>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</si>
  <si>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</si>
  <si>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</si>
  <si>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</si>
  <si>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</si>
  <si>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</si>
  <si>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</si>
  <si>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</si>
  <si>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</si>
  <si>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</si>
  <si>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</si>
  <si>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</si>
  <si>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</si>
  <si>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</si>
  <si>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</si>
  <si>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</si>
  <si>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</si>
  <si>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</si>
  <si>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</si>
  <si>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</si>
  <si>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</si>
  <si>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</si>
  <si>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</si>
  <si>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</si>
  <si>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</si>
  <si>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</si>
  <si>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</si>
  <si>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</si>
  <si>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</si>
  <si>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</si>
  <si>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</si>
  <si>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</si>
  <si>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</si>
  <si>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</si>
  <si>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</si>
  <si>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</si>
  <si>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</si>
  <si>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</si>
  <si>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</si>
  <si>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</si>
  <si>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</si>
  <si>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</si>
  <si>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</si>
  <si>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</si>
  <si>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</si>
  <si>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</si>
  <si>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</si>
  <si>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</si>
  <si>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</si>
  <si>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</si>
  <si>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</si>
  <si>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</si>
  <si>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</si>
  <si>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</si>
  <si>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</si>
  <si>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</si>
  <si>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</si>
  <si>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</si>
  <si>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</si>
  <si>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</si>
  <si>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</si>
  <si>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</si>
  <si>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</si>
  <si>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</si>
  <si>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</si>
  <si>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</si>
  <si>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</si>
  <si>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</si>
  <si>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</si>
  <si>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</si>
  <si>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</si>
  <si>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</si>
  <si>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</si>
  <si>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</si>
  <si>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</si>
  <si>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</si>
  <si>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</si>
  <si>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</si>
  <si>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</si>
  <si>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</si>
  <si>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</si>
  <si>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</si>
  <si>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</si>
  <si>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</si>
  <si>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</si>
  <si>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</si>
  <si>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</si>
  <si>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</si>
  <si>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</si>
  <si>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</si>
  <si>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</si>
  <si>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</si>
  <si>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</si>
  <si>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</si>
  <si>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</si>
  <si>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</si>
  <si>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</si>
  <si>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</si>
  <si>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</si>
  <si>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</si>
  <si>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</si>
  <si>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</si>
  <si>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</si>
  <si>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</si>
  <si>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</si>
  <si>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</si>
  <si>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</si>
  <si>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</si>
  <si>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</si>
  <si>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</si>
  <si>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</si>
  <si>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</si>
  <si>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</si>
  <si>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</si>
  <si>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</si>
  <si>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</si>
  <si>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</si>
  <si>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</si>
  <si>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</si>
  <si>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</si>
  <si>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</si>
  <si>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</si>
  <si>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</si>
  <si>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</si>
  <si>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</si>
  <si>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</si>
  <si>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</si>
  <si>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</si>
  <si>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</si>
  <si>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</si>
  <si>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</si>
  <si>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</si>
  <si>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</si>
  <si>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</si>
  <si>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</si>
  <si>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</si>
  <si>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</si>
  <si>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</si>
  <si>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</si>
  <si>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</si>
  <si>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</si>
  <si>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</si>
  <si>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</si>
  <si>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</si>
  <si>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</si>
  <si>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</si>
  <si>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</si>
  <si>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</si>
  <si>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</si>
  <si>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</si>
  <si>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</si>
  <si>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</si>
  <si>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</si>
  <si>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</si>
  <si>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</si>
  <si>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</si>
  <si>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</si>
  <si>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</si>
  <si>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</si>
  <si>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</si>
  <si>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</si>
  <si>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</si>
  <si>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</si>
  <si>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</si>
  <si>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</si>
  <si>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</si>
  <si>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</si>
  <si>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</si>
  <si>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</si>
  <si>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</si>
  <si>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</si>
  <si>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</si>
  <si>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</si>
  <si>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</si>
  <si>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</si>
  <si>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</si>
  <si>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</si>
  <si>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</si>
  <si>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</si>
  <si>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</si>
  <si>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</si>
  <si>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</si>
  <si>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</si>
  <si>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</si>
  <si>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</si>
  <si>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</si>
  <si>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</si>
  <si>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</si>
  <si>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</si>
  <si>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</si>
  <si>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</si>
  <si>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</si>
  <si>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</si>
  <si>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</si>
  <si>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</si>
  <si>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</si>
  <si>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</si>
  <si>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</si>
  <si>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</si>
  <si>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</si>
  <si>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</si>
  <si>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</si>
  <si>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</si>
  <si>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</si>
  <si>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</si>
  <si>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</si>
  <si>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</si>
  <si>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</si>
  <si>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</si>
  <si>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</si>
  <si>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</si>
  <si>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</si>
  <si>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</si>
  <si>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</si>
  <si>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</si>
  <si>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</si>
  <si>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</si>
  <si>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</si>
  <si>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</si>
  <si>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</si>
  <si>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</si>
  <si>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</si>
  <si>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</si>
  <si>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</si>
  <si>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</si>
  <si>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</si>
  <si>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</si>
  <si>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</si>
  <si>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</si>
  <si>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</si>
  <si>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</si>
  <si>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</si>
  <si>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</si>
  <si>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</si>
  <si>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</si>
  <si>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</si>
  <si>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</si>
  <si>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</si>
  <si>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</si>
  <si>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</si>
  <si>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</si>
  <si>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</si>
  <si>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</si>
  <si>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</si>
  <si>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</si>
  <si>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</si>
  <si>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</si>
  <si>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</si>
  <si>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</si>
  <si>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</si>
  <si>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</si>
  <si>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</si>
  <si>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</si>
  <si>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</si>
  <si>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</si>
  <si>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</si>
  <si>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</si>
  <si>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</si>
  <si>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</si>
  <si>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</si>
  <si>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</si>
  <si>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</si>
  <si>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</si>
  <si>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</si>
  <si>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</si>
  <si>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</si>
  <si>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</si>
  <si>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</si>
  <si>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</si>
  <si>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</si>
  <si>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</si>
  <si>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</si>
  <si>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</si>
  <si>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</si>
  <si>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</si>
  <si>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</si>
  <si>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</si>
  <si>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</si>
  <si>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</si>
  <si>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</si>
  <si>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</si>
  <si>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</si>
  <si>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</si>
  <si>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</si>
  <si>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</si>
  <si>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</si>
  <si>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</si>
  <si>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</si>
  <si>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</si>
  <si>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</si>
  <si>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</si>
  <si>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</si>
  <si>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</si>
  <si>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</si>
  <si>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</si>
  <si>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</si>
  <si>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</si>
  <si>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</si>
  <si>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</si>
  <si>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</si>
  <si>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</si>
  <si>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</si>
  <si>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</si>
  <si>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</si>
  <si>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</si>
  <si>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</si>
  <si>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</si>
  <si>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</si>
  <si>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</si>
  <si>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</si>
  <si>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</si>
  <si>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</si>
  <si>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</si>
  <si>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</si>
  <si>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</si>
  <si>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</si>
  <si>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</si>
  <si>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</si>
  <si>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</si>
  <si>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</si>
  <si>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</si>
  <si>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</si>
  <si>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</si>
  <si>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</si>
  <si>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</si>
  <si>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</si>
  <si>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</si>
  <si>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</si>
  <si>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</si>
  <si>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</si>
  <si>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</si>
  <si>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</si>
  <si>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</si>
  <si>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</si>
  <si>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</si>
  <si>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</si>
  <si>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</si>
  <si>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</si>
  <si>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</si>
  <si>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</si>
  <si>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</si>
  <si>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</si>
  <si>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</si>
  <si>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</si>
  <si>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</si>
  <si>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</si>
  <si>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</si>
  <si>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</si>
  <si>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</si>
  <si>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</si>
  <si>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</si>
  <si>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</si>
  <si>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</si>
  <si>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</si>
  <si>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</si>
  <si>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</si>
  <si>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</si>
  <si>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</si>
  <si>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</si>
  <si>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</si>
  <si>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</si>
  <si>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</si>
  <si>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</si>
  <si>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</si>
  <si>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</si>
  <si>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</si>
  <si>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</si>
  <si>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</si>
  <si>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</si>
  <si>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</si>
  <si>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</si>
  <si>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</si>
  <si>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</si>
  <si>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</si>
  <si>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</si>
  <si>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</si>
  <si>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</si>
  <si>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</si>
  <si>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</si>
  <si>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</si>
  <si>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</si>
  <si>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</si>
  <si>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</si>
  <si>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</si>
  <si>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</si>
  <si>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</si>
  <si>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</si>
  <si>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</si>
  <si>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</si>
  <si>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</si>
  <si>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</si>
  <si>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</si>
  <si>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</si>
  <si>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</si>
  <si>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</si>
  <si>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</si>
  <si>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</si>
  <si>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</si>
  <si>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</si>
  <si>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</si>
  <si>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</si>
  <si>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</si>
  <si>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</si>
  <si>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</si>
  <si>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</si>
  <si>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</si>
  <si>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</si>
  <si>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</si>
  <si>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</si>
  <si>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</si>
  <si>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</si>
  <si>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</si>
  <si>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</si>
  <si>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</si>
  <si>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</si>
  <si>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</si>
  <si>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</si>
  <si>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</si>
  <si>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</si>
  <si>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</si>
  <si>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</si>
  <si>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</si>
  <si>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</si>
  <si>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</si>
  <si>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</si>
  <si>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</si>
  <si>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</si>
  <si>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</si>
  <si>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</si>
  <si>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</si>
  <si>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</si>
  <si>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</si>
  <si>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</si>
  <si>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</si>
  <si>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</si>
  <si>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</si>
  <si>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</si>
  <si>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</si>
  <si>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</si>
  <si>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</si>
  <si>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</si>
  <si>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</si>
  <si>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</si>
  <si>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</si>
  <si>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</si>
  <si>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</si>
  <si>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</si>
  <si>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</si>
  <si>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</si>
  <si>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</si>
  <si>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</si>
  <si>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</si>
  <si>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</si>
  <si>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</si>
  <si>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</si>
  <si>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</si>
  <si>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</si>
  <si>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</si>
  <si>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</si>
  <si>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</si>
  <si>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</si>
  <si>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</si>
  <si>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</si>
  <si>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</si>
  <si>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</si>
  <si>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</si>
  <si>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</si>
  <si>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</si>
  <si>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</si>
  <si>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</si>
  <si>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</si>
  <si>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</si>
  <si>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</si>
  <si>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</si>
  <si>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</si>
  <si>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</si>
  <si>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</si>
  <si>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</si>
  <si>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</si>
  <si>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</si>
  <si>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</si>
  <si>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</si>
  <si>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</si>
  <si>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</si>
  <si>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</si>
  <si>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</si>
  <si>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</si>
  <si>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</si>
  <si>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</si>
  <si>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</si>
  <si>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</si>
  <si>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</si>
  <si>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</si>
  <si>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</si>
  <si>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</si>
  <si>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</si>
  <si>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</si>
  <si>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</si>
  <si>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</si>
  <si>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</si>
  <si>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</si>
  <si>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</si>
  <si>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</si>
  <si>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</si>
  <si>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</si>
  <si>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</si>
  <si>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</si>
  <si>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</si>
  <si>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</si>
  <si>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</si>
  <si>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</si>
  <si>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</si>
  <si>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</si>
  <si>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</si>
  <si>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</si>
  <si>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</si>
  <si>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</si>
  <si>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</si>
  <si>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</si>
  <si>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</si>
  <si>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</si>
  <si>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</si>
  <si>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</si>
  <si>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</si>
  <si>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</si>
  <si>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</si>
  <si>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</si>
  <si>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</si>
  <si>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</si>
  <si>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</si>
  <si>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</si>
  <si>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</si>
  <si>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</si>
  <si>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</si>
  <si>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</si>
  <si>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</si>
  <si>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</si>
  <si>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</si>
  <si>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</si>
  <si>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</si>
  <si>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</si>
  <si>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</si>
  <si>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</si>
  <si>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</si>
  <si>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</si>
  <si>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</si>
  <si>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</si>
  <si>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</si>
  <si>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</si>
  <si>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</si>
  <si>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</si>
  <si>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</si>
  <si>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</si>
  <si>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</si>
  <si>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</si>
  <si>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</si>
  <si>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</si>
  <si>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</si>
  <si>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</si>
  <si>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</si>
  <si>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</si>
  <si>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</si>
  <si>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</si>
  <si>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</si>
  <si>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</si>
  <si>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</si>
  <si>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</si>
  <si>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</si>
  <si>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</si>
  <si>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</si>
  <si>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</si>
  <si>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</si>
  <si>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</si>
  <si>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</si>
  <si>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</si>
  <si>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</si>
  <si>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</si>
  <si>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</si>
  <si>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</si>
  <si>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</si>
  <si>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</si>
  <si>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</si>
  <si>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</si>
  <si>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</si>
  <si>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</si>
  <si>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</si>
  <si>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</si>
  <si>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</si>
  <si>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</si>
  <si>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</si>
  <si>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</si>
  <si>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</si>
  <si>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</si>
  <si>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</si>
  <si>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</si>
  <si>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</si>
  <si>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</si>
  <si>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</si>
  <si>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</si>
  <si>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</si>
  <si>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</si>
  <si>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</si>
  <si>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</si>
  <si>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</si>
  <si>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</si>
  <si>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</si>
  <si>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</si>
  <si>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</si>
  <si>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</si>
  <si>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</si>
  <si>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</si>
  <si>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</si>
  <si>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</si>
  <si>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</si>
  <si>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</si>
  <si>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</si>
  <si>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</si>
  <si>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</si>
  <si>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</si>
  <si>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</si>
  <si>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</si>
  <si>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</si>
  <si>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</si>
  <si>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</si>
  <si>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</si>
  <si>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</si>
  <si>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</si>
  <si>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</si>
  <si>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</si>
  <si>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</si>
  <si>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</si>
  <si>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</si>
  <si>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</si>
  <si>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</si>
  <si>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</si>
  <si>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</si>
  <si>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</si>
  <si>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</si>
  <si>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</si>
  <si>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</si>
  <si>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</si>
  <si>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</si>
  <si>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</si>
  <si>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</si>
  <si>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</si>
  <si>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</si>
  <si>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</si>
  <si>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</si>
  <si>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</si>
  <si>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</si>
  <si>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</si>
  <si>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</si>
  <si>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</si>
  <si>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</si>
  <si>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</si>
  <si>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</si>
  <si>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</si>
  <si>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</si>
  <si>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</si>
  <si>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</si>
  <si>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</si>
  <si>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</si>
  <si>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</si>
  <si>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</si>
  <si>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</si>
  <si>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</si>
  <si>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</si>
  <si>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</si>
  <si>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</si>
  <si>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</si>
  <si>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</si>
  <si>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</si>
  <si>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</si>
  <si>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</si>
  <si>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</si>
  <si>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</si>
  <si>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</si>
  <si>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</si>
  <si>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</si>
  <si>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</si>
  <si>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</si>
  <si>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</si>
  <si>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</si>
  <si>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</si>
  <si>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</si>
  <si>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</si>
  <si>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</si>
  <si>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</si>
  <si>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</si>
  <si>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</si>
  <si>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</si>
  <si>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</si>
  <si>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</si>
  <si>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</si>
  <si>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</si>
  <si>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</si>
  <si>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</si>
  <si>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</si>
  <si>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</si>
  <si>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</si>
  <si>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</si>
  <si>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</si>
  <si>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</si>
  <si>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</si>
  <si>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</si>
  <si>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</si>
  <si>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</si>
  <si>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</si>
  <si>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</si>
  <si>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</si>
  <si>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</si>
  <si>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</si>
  <si>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</si>
  <si>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</si>
  <si>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</si>
  <si>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</si>
  <si>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</si>
  <si>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</si>
  <si>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</si>
  <si>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</si>
  <si>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</si>
  <si>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</si>
  <si>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</si>
  <si>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</si>
  <si>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</si>
  <si>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</si>
  <si>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</si>
  <si>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</si>
  <si>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</si>
  <si>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</si>
  <si>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</si>
  <si>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</si>
  <si>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</si>
  <si>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</si>
  <si>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</si>
  <si>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</si>
  <si>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</si>
  <si>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</si>
  <si>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</si>
  <si>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</si>
  <si>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</si>
  <si>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</si>
  <si>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</si>
  <si>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</si>
  <si>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</si>
  <si>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</si>
  <si>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</si>
  <si>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</si>
  <si>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</si>
  <si>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</si>
  <si>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</si>
  <si>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</si>
  <si>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</si>
  <si>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</si>
  <si>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</si>
  <si>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</si>
  <si>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</si>
  <si>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</si>
  <si>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</si>
  <si>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</si>
  <si>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</si>
  <si>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</si>
  <si>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</si>
  <si>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</si>
  <si>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</si>
  <si>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</si>
  <si>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</si>
  <si>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</si>
  <si>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</si>
  <si>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</si>
  <si>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</si>
  <si>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</si>
  <si>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</si>
  <si>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</si>
  <si>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</si>
  <si>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</si>
  <si>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</si>
  <si>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</si>
  <si>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</si>
  <si>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</si>
  <si>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</si>
  <si>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</si>
  <si>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</si>
  <si>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</si>
  <si>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</si>
  <si>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</si>
  <si>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</si>
  <si>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</si>
  <si>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</si>
  <si>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</si>
  <si>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</si>
  <si>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</si>
  <si>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</si>
  <si>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</si>
  <si>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</si>
  <si>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</si>
  <si>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</si>
  <si>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</si>
  <si>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</si>
  <si>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</si>
  <si>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</si>
  <si>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</si>
  <si>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</si>
  <si>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</si>
  <si>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</si>
  <si>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</si>
  <si>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</si>
  <si>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</si>
  <si>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</si>
  <si>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</si>
  <si>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</si>
  <si>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</si>
  <si>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</si>
  <si>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</si>
  <si>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</si>
  <si>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</si>
  <si>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</si>
  <si>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</si>
  <si>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</si>
  <si>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</si>
  <si>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</si>
  <si>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</si>
  <si>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</si>
  <si>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</si>
  <si>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</si>
  <si>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</si>
  <si>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</si>
  <si>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</si>
  <si>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</si>
  <si>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</si>
  <si>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</si>
  <si>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</si>
  <si>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</si>
  <si>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</si>
  <si>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</si>
  <si>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</si>
  <si>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</si>
  <si>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</si>
  <si>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</si>
  <si>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</si>
  <si>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</si>
  <si>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</si>
  <si>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</si>
  <si>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</si>
  <si>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</si>
  <si>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</si>
  <si>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</si>
  <si>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</si>
  <si>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</si>
  <si>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</si>
  <si>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</si>
  <si>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</si>
  <si>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</si>
  <si>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</si>
  <si>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</si>
  <si>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</si>
  <si>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</si>
  <si>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</si>
  <si>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</si>
  <si>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</si>
  <si>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</si>
  <si>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</si>
  <si>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</si>
  <si>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</si>
  <si>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</si>
  <si>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</si>
  <si>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</si>
  <si>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</si>
  <si>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</si>
  <si>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</si>
  <si>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</si>
  <si>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</si>
  <si>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</si>
  <si>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</si>
  <si>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</si>
  <si>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</si>
  <si>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</si>
  <si>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</si>
  <si>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</si>
  <si>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</si>
  <si>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</si>
  <si>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</si>
  <si>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</si>
  <si>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</si>
  <si>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</si>
  <si>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</si>
  <si>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</si>
  <si>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</si>
  <si>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</si>
  <si>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</si>
  <si>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</si>
  <si>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</si>
  <si>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</si>
  <si>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</si>
  <si>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</si>
  <si>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</si>
  <si>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</si>
  <si>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</si>
  <si>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</si>
  <si>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</si>
  <si>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</si>
  <si>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</si>
  <si>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</si>
  <si>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</si>
  <si>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</si>
  <si>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</si>
  <si>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</si>
  <si>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</si>
  <si>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</si>
  <si>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</si>
  <si>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</si>
  <si>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</si>
  <si>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</si>
  <si>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</si>
  <si>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</si>
  <si>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</si>
  <si>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</si>
  <si>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</si>
  <si>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</si>
  <si>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</si>
  <si>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</si>
  <si>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</si>
  <si>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</si>
  <si>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</si>
  <si>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</si>
  <si>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</si>
  <si>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</si>
  <si>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</si>
  <si>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</si>
  <si>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</si>
  <si>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</si>
  <si>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</si>
  <si>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</si>
  <si>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</si>
  <si>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</si>
  <si>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</si>
  <si>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</si>
  <si>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</si>
  <si>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</si>
  <si>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</si>
  <si>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</si>
  <si>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</si>
  <si>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</si>
  <si>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</si>
  <si>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</si>
  <si>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</si>
  <si>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</si>
  <si>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</si>
  <si>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</si>
  <si>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</si>
  <si>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</si>
  <si>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</si>
  <si>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</si>
  <si>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</si>
  <si>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</si>
  <si>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</si>
  <si>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</si>
  <si>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</si>
  <si>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</si>
  <si>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</si>
  <si>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</si>
  <si>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</si>
  <si>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</si>
  <si>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</si>
  <si>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</si>
  <si>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</si>
  <si>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</si>
  <si>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</si>
  <si>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</si>
  <si>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</si>
  <si>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</si>
  <si>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</si>
  <si>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</si>
  <si>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</si>
  <si>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</si>
  <si>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</si>
  <si>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</si>
  <si>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</si>
  <si>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</si>
  <si>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</si>
  <si>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</si>
  <si>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</si>
  <si>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</si>
  <si>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</si>
  <si>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</si>
  <si>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</si>
  <si>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</si>
  <si>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</si>
  <si>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</si>
  <si>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</si>
  <si>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</si>
  <si>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</si>
  <si>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</si>
  <si>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</si>
  <si>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</si>
  <si>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</si>
  <si>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</si>
  <si>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</si>
  <si>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</si>
  <si>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</si>
  <si>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</si>
  <si>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</si>
  <si>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</si>
  <si>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</si>
  <si>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</si>
  <si>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</si>
  <si>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</si>
  <si>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</si>
  <si>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</si>
  <si>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</si>
  <si>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</si>
  <si>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</si>
  <si>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</si>
  <si>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</si>
  <si>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</si>
  <si>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</si>
  <si>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</si>
  <si>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</si>
  <si>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</si>
  <si>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</si>
  <si>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</si>
  <si>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</si>
  <si>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</si>
  <si>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</si>
  <si>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</si>
  <si>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</si>
  <si>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</si>
  <si>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</si>
  <si>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</si>
  <si>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</si>
  <si>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</si>
  <si>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</si>
  <si>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</si>
  <si>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</si>
  <si>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</si>
  <si>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</si>
  <si>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</si>
  <si>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</si>
  <si>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</si>
  <si>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</si>
  <si>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</si>
  <si>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</si>
  <si>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</si>
  <si>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</si>
  <si>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</si>
  <si>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</si>
  <si>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</si>
  <si>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</si>
  <si>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</si>
  <si>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</si>
  <si>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</si>
  <si>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</si>
  <si>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</si>
  <si>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</si>
  <si>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</si>
  <si>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</si>
  <si>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</si>
  <si>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</si>
  <si>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</si>
  <si>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</si>
  <si>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</si>
  <si>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</si>
  <si>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</si>
  <si>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</si>
  <si>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</si>
  <si>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</si>
  <si>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</si>
  <si>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</si>
  <si>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</si>
  <si>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</si>
  <si>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</si>
  <si>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</si>
  <si>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</si>
  <si>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</si>
  <si>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</si>
  <si>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</si>
  <si>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</si>
  <si>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</si>
  <si>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</si>
  <si>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</si>
  <si>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</si>
  <si>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</si>
  <si>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</si>
  <si>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</si>
  <si>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</si>
  <si>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</si>
  <si>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</si>
  <si>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</si>
  <si>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</si>
  <si>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</si>
  <si>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</si>
  <si>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</si>
  <si>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</si>
  <si>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</si>
  <si>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</si>
  <si>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</si>
  <si>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</si>
  <si>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</si>
  <si>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</si>
  <si>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</si>
  <si>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</si>
  <si>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</si>
  <si>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</si>
  <si>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</si>
  <si>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</si>
  <si>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</si>
  <si>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</si>
  <si>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</si>
  <si>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</si>
  <si>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</si>
  <si>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</si>
  <si>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</si>
  <si>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</si>
  <si>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</si>
  <si>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</si>
  <si>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</si>
  <si>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</si>
  <si>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</si>
  <si>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</si>
  <si>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</si>
  <si>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</si>
  <si>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</si>
  <si>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</si>
  <si>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</si>
  <si>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</si>
  <si>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</si>
  <si>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</si>
  <si>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</si>
  <si>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</si>
  <si>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</si>
  <si>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</si>
  <si>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</si>
  <si>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</si>
  <si>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</si>
  <si>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</si>
  <si>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</si>
  <si>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</si>
  <si>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</si>
  <si>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</si>
  <si>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</si>
  <si>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</si>
  <si>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</si>
  <si>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</si>
  <si>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</si>
  <si>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</si>
  <si>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</si>
  <si>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</si>
  <si>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</si>
  <si>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</si>
  <si>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</si>
  <si>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</si>
  <si>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</si>
  <si>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</si>
  <si>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</si>
  <si>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</si>
  <si>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</si>
  <si>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</si>
  <si>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</si>
  <si>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</si>
  <si>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</si>
  <si>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</si>
  <si>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</si>
  <si>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</si>
  <si>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</si>
  <si>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</si>
  <si>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</si>
  <si>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</si>
  <si>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</si>
  <si>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</si>
  <si>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</si>
  <si>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</si>
  <si>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</si>
  <si>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</si>
  <si>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</si>
  <si>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</si>
  <si>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</si>
  <si>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</si>
  <si>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</si>
  <si>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</si>
  <si>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</si>
  <si>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</si>
  <si>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</si>
  <si>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</si>
  <si>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</si>
  <si>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</si>
  <si>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</si>
  <si>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</si>
  <si>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</si>
  <si>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</si>
  <si>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</si>
  <si>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</si>
  <si>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</si>
  <si>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</si>
  <si>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</si>
  <si>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</si>
  <si>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</si>
  <si>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</si>
  <si>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</si>
  <si>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</si>
  <si>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</si>
  <si>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</si>
  <si>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</si>
  <si>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</si>
  <si>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</si>
  <si>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</si>
  <si>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</si>
  <si>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</si>
  <si>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</si>
  <si>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</si>
  <si>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</si>
  <si>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</si>
  <si>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</si>
  <si>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</si>
  <si>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</si>
  <si>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</si>
  <si>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</si>
  <si>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</si>
  <si>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</si>
  <si>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</si>
  <si>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</si>
  <si>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</si>
  <si>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</si>
  <si>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</si>
  <si>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</si>
  <si>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</si>
  <si>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</si>
  <si>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</si>
  <si>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</si>
  <si>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</si>
  <si>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</si>
  <si>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</si>
  <si>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</si>
  <si>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</si>
  <si>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</si>
  <si>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</si>
  <si>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</si>
  <si>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</si>
  <si>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</si>
  <si>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</si>
  <si>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</si>
  <si>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</si>
  <si>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</si>
  <si>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</si>
  <si>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</si>
  <si>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</si>
  <si>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</si>
  <si>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</si>
  <si>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</si>
  <si>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</si>
  <si>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</si>
  <si>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</si>
  <si>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</si>
  <si>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</si>
  <si>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</si>
  <si>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</si>
  <si>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</si>
  <si>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</si>
  <si>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</si>
  <si>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</si>
  <si>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</si>
  <si>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</si>
  <si>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</si>
  <si>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</si>
  <si>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</si>
  <si>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</si>
  <si>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</si>
  <si>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</si>
  <si>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</si>
  <si>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</si>
  <si>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</si>
  <si>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</si>
  <si>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</si>
  <si>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</si>
  <si>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</si>
  <si>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</si>
  <si>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</si>
  <si>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</si>
  <si>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</si>
  <si>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</si>
  <si>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</si>
  <si>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</si>
  <si>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</si>
  <si>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</si>
  <si>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</si>
  <si>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</si>
  <si>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</si>
  <si>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</si>
  <si>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</si>
  <si>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</si>
  <si>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</si>
  <si>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</si>
  <si>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</si>
  <si>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</si>
  <si>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</si>
  <si>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</si>
  <si>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</si>
  <si>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</si>
  <si>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</si>
  <si>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</si>
  <si>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</si>
  <si>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</si>
  <si>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</si>
  <si>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</si>
  <si>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</si>
  <si>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</si>
  <si>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</si>
  <si>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</si>
  <si>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</si>
  <si>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</si>
  <si>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</si>
  <si>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</si>
  <si>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</si>
  <si>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</si>
  <si>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</si>
  <si>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</si>
  <si>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</si>
  <si>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</si>
  <si>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</si>
  <si>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</si>
  <si>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</si>
  <si>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</si>
  <si>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</si>
  <si>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</si>
  <si>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</si>
  <si>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</si>
  <si>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</si>
  <si>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</si>
  <si>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</si>
  <si>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</si>
  <si>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</si>
  <si>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</si>
  <si>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</si>
  <si>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</si>
  <si>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</si>
  <si>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</si>
  <si>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</si>
  <si>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</si>
  <si>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</si>
  <si>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</si>
  <si>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</si>
  <si>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</si>
  <si>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</si>
  <si>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</si>
  <si>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</si>
  <si>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</si>
  <si>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</si>
  <si>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</si>
  <si>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</si>
  <si>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</si>
  <si>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</si>
  <si>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</si>
  <si>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</si>
  <si>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</si>
  <si>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</si>
  <si>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</si>
  <si>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</si>
  <si>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</si>
  <si>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</si>
  <si>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</si>
  <si>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</si>
  <si>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</si>
  <si>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</si>
  <si>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</si>
  <si>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</si>
  <si>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</si>
  <si>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</si>
  <si>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</si>
  <si>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</si>
  <si>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</si>
  <si>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</si>
  <si>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</si>
  <si>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</si>
  <si>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</si>
  <si>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</si>
  <si>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</si>
  <si>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</si>
  <si>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</si>
  <si>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</si>
  <si>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</si>
  <si>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</si>
  <si>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</si>
  <si>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</si>
  <si>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</si>
  <si>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</si>
  <si>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</si>
  <si>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</si>
  <si>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</si>
  <si>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</si>
  <si>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</si>
  <si>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</si>
  <si>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</si>
  <si>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</si>
  <si>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</si>
  <si>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</si>
  <si>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</si>
  <si>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</si>
  <si>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</si>
  <si>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</si>
  <si>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</si>
  <si>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</si>
  <si>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</si>
  <si>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</si>
  <si>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</si>
  <si>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</si>
  <si>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</si>
  <si>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</si>
  <si>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</si>
  <si>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</si>
  <si>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</si>
  <si>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</si>
  <si>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</si>
  <si>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</si>
  <si>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</si>
  <si>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</si>
  <si>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</si>
  <si>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</si>
  <si>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</si>
  <si>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</si>
  <si>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</si>
  <si>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</si>
  <si>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</si>
  <si>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</si>
  <si>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</si>
  <si>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</si>
  <si>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</si>
  <si>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</si>
  <si>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</si>
  <si>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</si>
  <si>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</si>
  <si>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</si>
  <si>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</si>
  <si>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</si>
  <si>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</si>
  <si>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</si>
  <si>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</si>
  <si>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</si>
  <si>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</si>
  <si>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</si>
  <si>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</si>
  <si>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</si>
  <si>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</si>
  <si>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</si>
  <si>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</si>
  <si>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</si>
  <si>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</si>
  <si>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</si>
  <si>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</si>
  <si>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</si>
  <si>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</si>
  <si>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</si>
  <si>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</si>
  <si>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</si>
  <si>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</si>
  <si>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</si>
  <si>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</si>
  <si>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</si>
  <si>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</si>
  <si>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</si>
  <si>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</si>
  <si>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</si>
  <si>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</si>
  <si>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</si>
  <si>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</si>
  <si>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</si>
  <si>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</si>
  <si>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</si>
  <si>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</si>
  <si>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</si>
  <si>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</si>
  <si>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</si>
  <si>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</si>
  <si>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</si>
  <si>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</si>
  <si>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</si>
  <si>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</si>
  <si>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</si>
  <si>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</si>
  <si>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</si>
  <si>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</si>
  <si>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</si>
  <si>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</si>
  <si>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</si>
  <si>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</si>
  <si>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</si>
  <si>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</si>
  <si>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</si>
  <si>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</si>
  <si>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</si>
  <si>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</si>
  <si>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</si>
  <si>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</si>
  <si>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</si>
  <si>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</si>
  <si>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</si>
  <si>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</si>
  <si>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</si>
  <si>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</si>
  <si>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</si>
  <si>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</si>
  <si>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</si>
  <si>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</si>
  <si>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</si>
  <si>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</si>
  <si>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</si>
  <si>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</si>
  <si>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</si>
  <si>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</si>
  <si>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</si>
  <si>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</si>
  <si>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</si>
  <si>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</si>
  <si>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</si>
  <si>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</si>
  <si>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</si>
  <si>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</si>
  <si>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</si>
  <si>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</si>
  <si>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</si>
  <si>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</si>
  <si>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</si>
  <si>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</si>
  <si>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</si>
  <si>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</si>
  <si>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</si>
  <si>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</si>
  <si>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</si>
  <si>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</si>
  <si>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</si>
  <si>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</si>
  <si>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</si>
  <si>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</si>
  <si>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</si>
  <si>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</si>
  <si>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</si>
  <si>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</si>
  <si>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</si>
  <si>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</si>
  <si>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</si>
  <si>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</si>
  <si>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</si>
  <si>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</si>
  <si>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</si>
  <si>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</si>
  <si>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</si>
  <si>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</si>
  <si>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</si>
  <si>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</si>
  <si>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</si>
  <si>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</si>
  <si>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</si>
  <si>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</si>
  <si>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</si>
  <si>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</si>
  <si>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</si>
  <si>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</si>
  <si>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</si>
  <si>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</si>
  <si>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</si>
  <si>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</si>
  <si>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</si>
  <si>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</si>
  <si>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</si>
  <si>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</si>
  <si>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</si>
  <si>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</si>
  <si>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</si>
  <si>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</si>
  <si>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</si>
  <si>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</si>
  <si>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</si>
  <si>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</si>
  <si>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</si>
  <si>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</si>
  <si>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</si>
  <si>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</si>
  <si>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</si>
  <si>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</si>
  <si>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</si>
  <si>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</si>
  <si>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</si>
  <si>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</si>
  <si>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</si>
  <si>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</si>
  <si>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</si>
  <si>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</si>
  <si>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</si>
  <si>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</si>
  <si>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</si>
  <si>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</si>
  <si>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</si>
  <si>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</si>
  <si>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</si>
  <si>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</si>
  <si>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</si>
  <si>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</si>
  <si>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</si>
  <si>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</si>
  <si>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</si>
  <si>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</si>
  <si>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</si>
  <si>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</si>
  <si>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</si>
  <si>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</si>
  <si>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</si>
  <si>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</si>
  <si>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</si>
  <si>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</si>
  <si>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</si>
  <si>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</si>
  <si>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</si>
  <si>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</si>
  <si>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</si>
  <si>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</si>
  <si>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</si>
  <si>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</si>
  <si>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</si>
  <si>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</si>
  <si>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</si>
  <si>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</si>
  <si>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</si>
  <si>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</si>
  <si>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</si>
  <si>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</si>
  <si>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</si>
  <si>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</si>
  <si>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</si>
  <si>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</si>
  <si>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</si>
  <si>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</si>
  <si>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</si>
  <si>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</si>
  <si>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</si>
  <si>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</si>
  <si>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</si>
  <si>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</si>
  <si>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</si>
  <si>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</si>
  <si>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</si>
  <si>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</si>
  <si>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</si>
  <si>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</si>
  <si>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</si>
  <si>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</si>
  <si>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</si>
  <si>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</si>
  <si>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</si>
  <si>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</si>
  <si>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</si>
  <si>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</si>
  <si>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</si>
  <si>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</si>
  <si>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</si>
  <si>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</si>
  <si>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</si>
  <si>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</si>
  <si>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</si>
  <si>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</si>
  <si>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</si>
  <si>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</si>
  <si>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</si>
  <si>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</si>
  <si>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</si>
  <si>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</si>
  <si>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</si>
  <si>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</si>
  <si>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</si>
  <si>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</si>
  <si>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</si>
  <si>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</si>
  <si>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</si>
  <si>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</si>
  <si>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</si>
  <si>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</si>
  <si>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</si>
  <si>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</si>
  <si>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</si>
  <si>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</si>
  <si>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</si>
  <si>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</si>
  <si>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</si>
  <si>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</si>
  <si>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</si>
  <si>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</si>
  <si>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</si>
  <si>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</si>
  <si>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</si>
  <si>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</si>
  <si>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</si>
  <si>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</si>
  <si>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</si>
  <si>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</si>
  <si>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</si>
  <si>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</si>
  <si>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</si>
  <si>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</si>
  <si>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</si>
  <si>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</si>
  <si>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</si>
  <si>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</si>
  <si>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</si>
  <si>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</si>
  <si>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</si>
  <si>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</si>
  <si>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</si>
  <si>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</si>
  <si>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</si>
  <si>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</si>
  <si>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</si>
  <si>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</si>
  <si>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</si>
  <si>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</si>
  <si>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</si>
  <si>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</si>
  <si>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</si>
  <si>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</si>
  <si>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</si>
  <si>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</si>
  <si>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</si>
  <si>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</si>
  <si>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</si>
  <si>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</si>
  <si>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</si>
  <si>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</si>
  <si>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</si>
  <si>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</si>
  <si>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</si>
  <si>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</si>
  <si>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</si>
  <si>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</si>
  <si>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</si>
  <si>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</si>
  <si>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</si>
  <si>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</si>
  <si>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</si>
  <si>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</si>
  <si>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</si>
  <si>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</si>
  <si>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</si>
  <si>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</si>
  <si>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</si>
  <si>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</si>
  <si>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</si>
  <si>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</si>
  <si>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</si>
  <si>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</si>
  <si>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</si>
  <si>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</si>
  <si>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</si>
  <si>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</si>
  <si>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</si>
  <si>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</si>
  <si>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</si>
  <si>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</si>
  <si>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</si>
  <si>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</si>
  <si>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</si>
  <si>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</si>
  <si>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</si>
  <si>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</si>
  <si>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</si>
  <si>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</si>
  <si>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</si>
  <si>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</si>
  <si>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</si>
  <si>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</si>
  <si>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</si>
  <si>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</si>
  <si>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</si>
  <si>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</si>
  <si>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</si>
  <si>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</si>
  <si>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</si>
  <si>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</si>
  <si>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</si>
  <si>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</si>
  <si>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</si>
  <si>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</si>
  <si>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</si>
  <si>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</si>
  <si>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</si>
  <si>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</si>
  <si>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</si>
  <si>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</si>
  <si>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</si>
  <si>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</si>
  <si>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</si>
  <si>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</si>
  <si>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</si>
  <si>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</si>
  <si>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</si>
  <si>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</si>
  <si>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</si>
  <si>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</si>
  <si>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</si>
  <si>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</si>
  <si>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</si>
  <si>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</si>
  <si>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</si>
  <si>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</si>
  <si>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</si>
  <si>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</si>
  <si>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</si>
  <si>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</si>
  <si>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</si>
  <si>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</si>
  <si>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</si>
  <si>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</si>
  <si>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</si>
  <si>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</si>
  <si>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</si>
  <si>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</si>
  <si>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</si>
  <si>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</si>
  <si>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</si>
  <si>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</si>
  <si>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</si>
  <si>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</si>
  <si>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</si>
  <si>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</si>
  <si>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</si>
  <si>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</si>
  <si>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</si>
  <si>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</si>
  <si>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</si>
  <si>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</si>
  <si>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</si>
  <si>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</si>
  <si>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</si>
  <si>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</si>
  <si>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</si>
  <si>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</si>
  <si>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</si>
  <si>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</si>
  <si>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</si>
  <si>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</si>
  <si>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</si>
  <si>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</si>
  <si>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</si>
  <si>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</si>
  <si>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</si>
  <si>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</si>
  <si>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</si>
  <si>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</si>
  <si>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</si>
  <si>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</si>
  <si>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</si>
  <si>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</si>
  <si>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</si>
  <si>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</si>
  <si>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</si>
  <si>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</si>
  <si>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</si>
  <si>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</si>
  <si>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</si>
  <si>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</si>
  <si>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</si>
  <si>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</si>
  <si>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</si>
  <si>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</si>
  <si>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</si>
  <si>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</si>
  <si>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</si>
  <si>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</si>
  <si>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</si>
  <si>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</si>
  <si>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</si>
  <si>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</si>
  <si>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</si>
  <si>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</si>
  <si>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</si>
  <si>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</si>
  <si>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</si>
  <si>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</si>
  <si>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</si>
  <si>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</si>
  <si>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</si>
  <si>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</si>
  <si>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</si>
  <si>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</si>
  <si>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</si>
  <si>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</si>
  <si>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</si>
  <si>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</si>
  <si>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</si>
  <si>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</si>
  <si>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</si>
  <si>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</si>
  <si>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</si>
  <si>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</si>
  <si>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</si>
  <si>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</si>
  <si>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</si>
  <si>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</si>
  <si>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</si>
  <si>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</si>
  <si>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</si>
  <si>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</si>
  <si>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</si>
  <si>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</si>
  <si>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</si>
  <si>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</si>
  <si>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</si>
  <si>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</si>
  <si>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</si>
  <si>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</si>
  <si>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</si>
  <si>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</si>
  <si>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</si>
  <si>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</si>
  <si>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</si>
  <si>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</si>
  <si>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</si>
  <si>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</si>
  <si>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</si>
  <si>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</si>
  <si>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</si>
  <si>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</si>
  <si>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</si>
  <si>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</si>
  <si>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</si>
  <si>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</si>
  <si>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</si>
  <si>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</si>
  <si>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</si>
  <si>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</si>
  <si>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</si>
  <si>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</si>
  <si>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</si>
  <si>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</si>
  <si>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</si>
  <si>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</si>
  <si>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</si>
  <si>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</si>
  <si>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</si>
  <si>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</si>
  <si>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</si>
  <si>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</si>
  <si>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</si>
  <si>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</si>
  <si>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</si>
  <si>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</si>
  <si>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</si>
  <si>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</si>
  <si>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</si>
  <si>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</si>
  <si>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</si>
  <si>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</si>
  <si>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</si>
  <si>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</si>
  <si>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</si>
  <si>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</si>
  <si>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</si>
  <si>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</si>
  <si>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</si>
  <si>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</si>
  <si>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</si>
  <si>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</si>
  <si>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</si>
  <si>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</si>
  <si>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</si>
  <si>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</si>
  <si>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</si>
  <si>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</si>
  <si>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</si>
  <si>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</si>
  <si>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</si>
  <si>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</si>
  <si>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</si>
  <si>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</si>
  <si>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</si>
  <si>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</si>
  <si>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</si>
  <si>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</si>
  <si>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</si>
  <si>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</si>
  <si>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</si>
  <si>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</si>
  <si>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</si>
  <si>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</si>
  <si>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</si>
  <si>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</si>
  <si>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</si>
  <si>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</si>
  <si>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</si>
  <si>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</si>
  <si>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</si>
  <si>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</si>
  <si>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</si>
  <si>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</si>
  <si>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</si>
  <si>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</si>
  <si>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</si>
  <si>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</si>
  <si>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</si>
  <si>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</si>
  <si>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</si>
  <si>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</si>
  <si>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</si>
  <si>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</si>
  <si>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</si>
  <si>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</si>
  <si>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</si>
  <si>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</si>
  <si>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</si>
  <si>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</si>
  <si>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</si>
  <si>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</si>
  <si>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</si>
  <si>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</si>
  <si>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</si>
  <si>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</si>
  <si>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</si>
  <si>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</si>
  <si>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</si>
  <si>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</si>
  <si>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</si>
  <si>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</si>
  <si>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</si>
  <si>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</si>
  <si>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</si>
  <si>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</si>
  <si>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</si>
  <si>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</si>
  <si>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</si>
  <si>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</si>
  <si>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</si>
  <si>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</si>
  <si>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</si>
  <si>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</si>
  <si>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</si>
  <si>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</si>
  <si>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</si>
  <si>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</si>
  <si>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</si>
  <si>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</si>
  <si>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</si>
  <si>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</si>
  <si>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</si>
  <si>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</si>
  <si>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</si>
  <si>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</si>
  <si>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</si>
  <si>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</si>
  <si>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</si>
  <si>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</si>
  <si>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</si>
  <si>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</si>
  <si>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</si>
  <si>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</si>
  <si>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</si>
  <si>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</si>
  <si>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</si>
  <si>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</si>
  <si>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</si>
  <si>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</si>
  <si>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</si>
  <si>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</si>
  <si>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</si>
  <si>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</si>
  <si>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</si>
  <si>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</si>
  <si>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</si>
  <si>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</si>
  <si>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</si>
  <si>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</si>
  <si>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</si>
  <si>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</si>
  <si>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</si>
  <si>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</si>
  <si>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</si>
  <si>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</si>
  <si>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</si>
  <si>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</si>
  <si>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</si>
  <si>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</si>
  <si>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</si>
  <si>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</si>
  <si>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</si>
  <si>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</si>
  <si>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</si>
  <si>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</si>
  <si>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</si>
  <si>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</si>
  <si>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</si>
  <si>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</si>
  <si>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</si>
  <si>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</si>
  <si>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</si>
  <si>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</si>
  <si>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</si>
  <si>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</si>
  <si>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</si>
  <si>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</si>
  <si>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</si>
  <si>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</si>
  <si>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</si>
  <si>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</si>
  <si>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</si>
  <si>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</si>
  <si>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</si>
  <si>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</si>
  <si>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</si>
  <si>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</si>
  <si>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</si>
  <si>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</si>
  <si>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</si>
  <si>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</si>
  <si>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</si>
  <si>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</si>
  <si>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</si>
  <si>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</si>
  <si>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</si>
  <si>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</si>
  <si>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</si>
  <si>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</si>
  <si>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</si>
  <si>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</si>
  <si>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</si>
  <si>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</si>
  <si>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</si>
  <si>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</si>
  <si>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</si>
  <si>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</si>
  <si>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</si>
  <si>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</si>
  <si>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</si>
  <si>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</si>
  <si>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</si>
  <si>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</si>
  <si>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</si>
  <si>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</si>
  <si>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</si>
  <si>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</si>
  <si>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</si>
  <si>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</si>
  <si>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</si>
  <si>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</si>
  <si>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</si>
  <si>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</si>
  <si>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</si>
  <si>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</si>
  <si>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</si>
  <si>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</si>
  <si>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</si>
  <si>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</si>
  <si>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</si>
  <si>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</si>
  <si>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</si>
  <si>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</si>
  <si>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</si>
  <si>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</si>
  <si>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</si>
  <si>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</si>
  <si>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</si>
  <si>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</si>
  <si>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</si>
  <si>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</si>
  <si>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</si>
  <si>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</si>
  <si>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</si>
  <si>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</si>
  <si>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</si>
  <si>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</si>
  <si>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</si>
  <si>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</si>
  <si>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</si>
  <si>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</si>
  <si>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</si>
  <si>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</si>
  <si>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</si>
  <si>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</si>
  <si>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</si>
  <si>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</si>
  <si>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</si>
  <si>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</si>
  <si>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</si>
  <si>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</si>
  <si>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</si>
  <si>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</si>
  <si>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</si>
  <si>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</si>
  <si>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</si>
  <si>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</si>
  <si>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</si>
  <si>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</si>
  <si>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</si>
  <si>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</si>
  <si>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</si>
  <si>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</si>
  <si>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</si>
  <si>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</si>
  <si>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</si>
  <si>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</si>
  <si>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</si>
  <si>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</si>
  <si>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</si>
  <si>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</si>
  <si>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</si>
  <si>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</si>
  <si>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</si>
  <si>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</si>
  <si>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</si>
  <si>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</si>
  <si>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</si>
  <si>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</si>
  <si>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</si>
  <si>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</si>
  <si>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</si>
  <si>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</si>
  <si>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</si>
  <si>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</si>
  <si>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</si>
  <si>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</si>
  <si>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</si>
  <si>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</si>
  <si>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</si>
  <si>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</si>
  <si>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</si>
  <si>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</si>
  <si>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</si>
  <si>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</si>
  <si>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</si>
  <si>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</si>
  <si>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</si>
  <si>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</si>
  <si>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</si>
  <si>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</si>
  <si>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</si>
  <si>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</si>
  <si>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</si>
  <si>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</si>
  <si>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</si>
  <si>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</si>
  <si>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</si>
  <si>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</si>
  <si>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</si>
  <si>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</si>
  <si>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</si>
  <si>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</si>
  <si>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</si>
  <si>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</si>
  <si>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</si>
  <si>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</si>
  <si>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</si>
  <si>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</si>
  <si>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</si>
  <si>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</si>
  <si>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</si>
  <si>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</si>
  <si>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</si>
  <si>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</si>
  <si>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</si>
  <si>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</si>
  <si>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</si>
  <si>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</si>
  <si>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</si>
  <si>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</si>
  <si>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</si>
  <si>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</si>
  <si>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</si>
  <si>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</si>
  <si>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</si>
  <si>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</si>
  <si>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</si>
  <si>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</si>
  <si>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</si>
  <si>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</si>
  <si>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</si>
  <si>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</si>
  <si>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</si>
  <si>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</si>
  <si>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</si>
  <si>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</si>
  <si>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</si>
  <si>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</si>
  <si>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</si>
  <si>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</si>
  <si>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</si>
  <si>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</si>
  <si>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</si>
  <si>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</si>
  <si>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</si>
  <si>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</si>
  <si>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</si>
  <si>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</si>
  <si>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</si>
  <si>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</si>
  <si>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</si>
  <si>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</si>
  <si>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</si>
  <si>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</si>
  <si>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</si>
  <si>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</si>
  <si>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</si>
  <si>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</si>
  <si>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</si>
  <si>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</si>
  <si>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</si>
  <si>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</si>
  <si>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</si>
  <si>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</si>
  <si>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</si>
  <si>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</si>
  <si>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</si>
  <si>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</si>
  <si>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</si>
  <si>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</si>
  <si>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</si>
  <si>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</si>
  <si>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</si>
  <si>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</si>
  <si>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</si>
  <si>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</si>
  <si>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</si>
  <si>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</si>
  <si>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</si>
  <si>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</si>
  <si>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</si>
  <si>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</si>
  <si>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</si>
  <si>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</si>
  <si>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</si>
  <si>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</si>
  <si>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</si>
  <si>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</si>
  <si>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</si>
  <si>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</si>
  <si>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</si>
  <si>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</si>
  <si>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</si>
  <si>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</si>
  <si>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</si>
  <si>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</si>
  <si>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</si>
  <si>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</si>
  <si>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</si>
  <si>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</si>
  <si>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</si>
  <si>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</si>
  <si>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</si>
  <si>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</si>
  <si>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</si>
  <si>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</si>
  <si>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</si>
  <si>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</si>
  <si>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</si>
  <si>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</si>
  <si>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</si>
  <si>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</si>
  <si>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</si>
  <si>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</si>
  <si>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</si>
  <si>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</si>
  <si>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</si>
  <si>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</si>
  <si>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</si>
  <si>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</si>
  <si>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</si>
  <si>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</si>
  <si>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</si>
  <si>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</si>
  <si>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</si>
  <si>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</si>
  <si>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</si>
  <si>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</si>
  <si>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</si>
  <si>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</si>
  <si>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</si>
  <si>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</si>
  <si>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</si>
  <si>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</si>
  <si>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</si>
  <si>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</si>
  <si>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</si>
  <si>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</si>
  <si>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</si>
  <si>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</si>
  <si>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</si>
  <si>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</si>
  <si>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</si>
  <si>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</si>
  <si>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</si>
  <si>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</si>
  <si>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</si>
  <si>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</si>
  <si>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</si>
  <si>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</si>
  <si>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</si>
  <si>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</si>
  <si>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</si>
  <si>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</si>
  <si>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</si>
  <si>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</si>
  <si>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</si>
  <si>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</si>
  <si>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</si>
  <si>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</si>
  <si>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</si>
  <si>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</si>
  <si>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</si>
  <si>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</si>
  <si>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</si>
  <si>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</si>
  <si>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</si>
  <si>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</si>
  <si>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</si>
  <si>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</si>
  <si>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</si>
  <si>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</si>
  <si>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</si>
  <si>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</si>
  <si>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</si>
  <si>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</si>
  <si>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</si>
  <si>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</si>
  <si>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</si>
  <si>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</si>
  <si>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</si>
  <si>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</si>
  <si>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</si>
  <si>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</si>
  <si>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</si>
  <si>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</si>
  <si>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</si>
  <si>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</si>
  <si>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</si>
  <si>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</si>
  <si>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</si>
  <si>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</si>
  <si>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</si>
  <si>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</si>
  <si>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</si>
  <si>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</si>
  <si>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</si>
  <si>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</si>
  <si>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</si>
  <si>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</si>
  <si>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</si>
  <si>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</si>
  <si>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</si>
  <si>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</si>
  <si>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</si>
  <si>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</si>
  <si>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</si>
  <si>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</si>
  <si>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</si>
  <si>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</si>
  <si>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</si>
  <si>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</si>
  <si>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</si>
  <si>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</si>
  <si>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</si>
  <si>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</si>
  <si>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</si>
  <si>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</si>
  <si>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</si>
  <si>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</si>
  <si>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</si>
  <si>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</si>
  <si>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</si>
  <si>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</si>
  <si>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</si>
  <si>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</si>
  <si>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</si>
  <si>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</si>
  <si>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</si>
  <si>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</si>
  <si>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</si>
  <si>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</si>
  <si>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</si>
  <si>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</si>
  <si>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</si>
  <si>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</si>
  <si>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</si>
  <si>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</si>
  <si>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</si>
  <si>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</si>
  <si>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</si>
  <si>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</si>
  <si>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</si>
  <si>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</si>
  <si>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</si>
  <si>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</si>
  <si>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</si>
  <si>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</si>
  <si>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</si>
  <si>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</si>
  <si>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</si>
  <si>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</si>
  <si>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</si>
  <si>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</si>
  <si>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</si>
  <si>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</si>
  <si>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</si>
  <si>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</si>
  <si>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</si>
  <si>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</si>
  <si>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</si>
  <si>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</si>
  <si>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</si>
  <si>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</si>
  <si>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</si>
  <si>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</si>
  <si>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</si>
  <si>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</si>
  <si>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</si>
  <si>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</si>
  <si>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</si>
  <si>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</si>
  <si>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</si>
  <si>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</si>
  <si>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</si>
  <si>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</si>
  <si>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</si>
  <si>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</si>
  <si>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</si>
  <si>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</si>
  <si>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</si>
  <si>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</si>
  <si>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</si>
  <si>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</si>
  <si>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</si>
  <si>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</si>
  <si>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</si>
  <si>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</si>
  <si>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</si>
  <si>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</si>
  <si>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</si>
  <si>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</si>
  <si>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</si>
  <si>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</si>
  <si>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</si>
  <si>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</si>
  <si>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</si>
  <si>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</si>
  <si>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</si>
  <si>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</si>
  <si>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</si>
  <si>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</si>
  <si>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</si>
  <si>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</si>
  <si>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</si>
  <si>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</si>
  <si>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</si>
  <si>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</si>
  <si>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</si>
  <si>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</si>
  <si>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</si>
  <si>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</si>
  <si>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</si>
  <si>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</si>
  <si>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</si>
  <si>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</si>
  <si>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</si>
  <si>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</si>
  <si>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</si>
  <si>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</si>
  <si>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</si>
  <si>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</si>
  <si>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</si>
  <si>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</si>
  <si>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</si>
  <si>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</si>
  <si>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</si>
  <si>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</si>
  <si>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</si>
  <si>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</si>
  <si>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</si>
  <si>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</si>
  <si>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</si>
  <si>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</si>
  <si>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</si>
  <si>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</si>
  <si>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</si>
  <si>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</si>
  <si>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</si>
  <si>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</si>
  <si>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</si>
  <si>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</si>
  <si>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</si>
  <si>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</si>
  <si>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</si>
  <si>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</si>
  <si>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</si>
  <si>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</si>
  <si>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</si>
  <si>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</si>
  <si>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</si>
  <si>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</si>
  <si>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</si>
  <si>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</si>
  <si>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</si>
  <si>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</si>
  <si>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</si>
  <si>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</si>
  <si>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</si>
  <si>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</si>
  <si>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</si>
  <si>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</si>
  <si>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</si>
  <si>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</si>
  <si>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</si>
  <si>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</si>
  <si>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</si>
  <si>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</si>
  <si>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</si>
  <si>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</si>
  <si>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</si>
  <si>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</si>
  <si>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</si>
  <si>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</si>
  <si>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</si>
  <si>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</si>
  <si>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</si>
  <si>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</si>
  <si>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</si>
  <si>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</si>
  <si>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</si>
  <si>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</si>
  <si>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</si>
  <si>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</si>
  <si>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</si>
  <si>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</si>
  <si>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</si>
  <si>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</si>
  <si>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</si>
  <si>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</si>
  <si>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</si>
  <si>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</si>
  <si>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</si>
  <si>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</si>
  <si>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</si>
  <si>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</si>
  <si>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</si>
  <si>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</si>
  <si>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</si>
  <si>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</si>
  <si>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</si>
  <si>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</si>
  <si>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</si>
  <si>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</si>
  <si>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</si>
  <si>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</si>
  <si>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</si>
  <si>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</si>
  <si>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</si>
  <si>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</si>
  <si>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</si>
  <si>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</si>
  <si>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</si>
  <si>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</si>
  <si>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</si>
  <si>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</si>
  <si>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</si>
  <si>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</si>
  <si>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</si>
  <si>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</si>
  <si>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</si>
  <si>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</si>
  <si>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</si>
  <si>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</si>
  <si>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</si>
  <si>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</si>
  <si>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</si>
  <si>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</si>
  <si>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</si>
  <si>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</si>
  <si>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</si>
  <si>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</si>
  <si>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</si>
  <si>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</si>
  <si>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</si>
  <si>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</si>
  <si>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</si>
  <si>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</si>
  <si>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</si>
  <si>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</si>
  <si>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</si>
  <si>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</si>
  <si>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</si>
  <si>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</si>
  <si>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</si>
  <si>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</si>
  <si>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</si>
  <si>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</si>
  <si>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</si>
  <si>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</si>
  <si>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</si>
  <si>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</si>
  <si>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</si>
  <si>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</si>
  <si>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</si>
  <si>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</si>
  <si>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</si>
  <si>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</si>
  <si>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</si>
  <si>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</si>
  <si>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</si>
  <si>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</si>
  <si>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</si>
  <si>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</si>
  <si>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</si>
  <si>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</si>
  <si>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</si>
  <si>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</si>
  <si>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</si>
  <si>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</si>
  <si>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</si>
  <si>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</si>
  <si>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</si>
  <si>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</si>
  <si>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</si>
  <si>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</si>
  <si>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</si>
  <si>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</si>
  <si>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</si>
  <si>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</si>
  <si>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</si>
  <si>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</si>
  <si>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</si>
  <si>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</si>
  <si>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</si>
  <si>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</si>
  <si>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</si>
  <si>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</si>
  <si>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</si>
  <si>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</si>
  <si>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</si>
  <si>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</si>
  <si>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</si>
  <si>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</si>
  <si>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</si>
  <si>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</si>
  <si>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</si>
  <si>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</si>
  <si>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</si>
  <si>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</si>
  <si>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</si>
  <si>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</si>
  <si>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</si>
  <si>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</si>
  <si>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</si>
  <si>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</si>
  <si>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</si>
  <si>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</si>
  <si>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</si>
  <si>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</si>
  <si>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</si>
  <si>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</si>
  <si>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</si>
  <si>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</si>
  <si>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</si>
  <si>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</si>
  <si>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</si>
  <si>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</si>
  <si>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</si>
  <si>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</si>
  <si>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</si>
  <si>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</si>
  <si>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</si>
  <si>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</si>
  <si>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</si>
  <si>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</si>
  <si>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</si>
  <si>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</si>
  <si>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</si>
  <si>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</si>
  <si>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</si>
  <si>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</si>
  <si>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</si>
  <si>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</si>
  <si>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</si>
  <si>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</si>
  <si>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</si>
  <si>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</si>
  <si>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</si>
  <si>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</si>
  <si>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</si>
  <si>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</si>
  <si>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</si>
  <si>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</si>
  <si>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</si>
  <si>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</si>
  <si>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</si>
  <si>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</si>
  <si>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</si>
  <si>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</si>
  <si>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</si>
  <si>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</si>
  <si>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</si>
  <si>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</si>
  <si>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</si>
  <si>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</si>
  <si>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</si>
  <si>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</si>
  <si>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</si>
  <si>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</si>
  <si>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</si>
  <si>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</si>
  <si>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</si>
  <si>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</si>
  <si>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</si>
  <si>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</si>
  <si>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</si>
  <si>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</si>
  <si>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</si>
  <si>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</si>
  <si>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</si>
  <si>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</si>
  <si>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</si>
  <si>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</si>
  <si>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</si>
  <si>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</si>
  <si>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</si>
  <si>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</si>
  <si>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</si>
  <si>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</si>
  <si>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</si>
  <si>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</si>
  <si>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</si>
  <si>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</si>
  <si>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</si>
  <si>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</si>
  <si>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</si>
  <si>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</si>
  <si>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</si>
  <si>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</si>
  <si>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</si>
  <si>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</si>
  <si>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</si>
  <si>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</si>
  <si>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</si>
  <si>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</si>
  <si>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</si>
  <si>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</si>
  <si>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</si>
  <si>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</si>
  <si>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</si>
  <si>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</si>
  <si>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</si>
  <si>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</si>
  <si>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</si>
  <si>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</si>
  <si>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</si>
  <si>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</si>
  <si>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</si>
  <si>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</si>
  <si>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</si>
  <si>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</si>
  <si>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</si>
  <si>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</si>
  <si>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</si>
  <si>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</si>
  <si>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</si>
  <si>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</si>
  <si>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</si>
  <si>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</si>
  <si>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</si>
  <si>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</si>
  <si>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</si>
  <si>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</si>
  <si>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</si>
  <si>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</si>
  <si>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</si>
  <si>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</si>
  <si>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</si>
  <si>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</si>
  <si>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</si>
  <si>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</si>
  <si>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</si>
  <si>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</si>
  <si>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</si>
  <si>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</si>
  <si>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</si>
  <si>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</si>
  <si>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</si>
  <si>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</si>
  <si>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</si>
  <si>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</si>
  <si>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</si>
  <si>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</si>
  <si>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</si>
  <si>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</si>
  <si>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</si>
  <si>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</si>
  <si>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</si>
  <si>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</si>
  <si>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</si>
  <si>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</si>
  <si>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</si>
  <si>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</si>
  <si>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</si>
  <si>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</si>
  <si>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</si>
  <si>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</si>
  <si>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</si>
  <si>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</si>
  <si>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</si>
  <si>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</si>
  <si>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</si>
  <si>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</si>
  <si>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</si>
  <si>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</si>
  <si>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</si>
  <si>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</si>
  <si>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</si>
  <si>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</si>
  <si>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</si>
  <si>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</si>
  <si>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</si>
  <si>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</si>
  <si>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</si>
  <si>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</si>
  <si>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</si>
  <si>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</si>
  <si>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</si>
  <si>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</si>
  <si>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</si>
  <si>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</si>
  <si>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</si>
  <si>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</si>
  <si>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</si>
  <si>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</si>
  <si>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</si>
  <si>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</si>
  <si>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</si>
  <si>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</si>
  <si>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</si>
  <si>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</si>
  <si>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</si>
  <si>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</si>
  <si>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</si>
  <si>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</si>
  <si>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</si>
  <si>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</si>
  <si>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</si>
  <si>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</si>
  <si>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</si>
  <si>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</si>
  <si>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</si>
  <si>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</si>
  <si>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</si>
  <si>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</si>
  <si>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</si>
  <si>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</si>
  <si>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</si>
  <si>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</si>
  <si>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</si>
  <si>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</si>
  <si>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</si>
  <si>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</si>
  <si>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</si>
  <si>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</si>
  <si>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</si>
  <si>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</si>
  <si>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</si>
  <si>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</si>
  <si>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</si>
  <si>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</si>
  <si>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</si>
  <si>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</si>
  <si>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</si>
  <si>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</si>
  <si>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</si>
  <si>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</si>
  <si>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</si>
  <si>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</si>
  <si>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</si>
  <si>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</si>
  <si>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</si>
  <si>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</si>
  <si>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</si>
  <si>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</si>
  <si>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</si>
  <si>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</si>
  <si>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</si>
  <si>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</si>
  <si>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</si>
  <si>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</si>
  <si>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</si>
  <si>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</si>
  <si>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</si>
  <si>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</si>
  <si>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</si>
  <si>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</si>
  <si>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</si>
  <si>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</si>
  <si>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</si>
  <si>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</si>
  <si>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</si>
  <si>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</si>
  <si>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</si>
  <si>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</si>
  <si>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</si>
  <si>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</si>
  <si>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</si>
  <si>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</si>
  <si>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</si>
  <si>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</si>
  <si>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</si>
  <si>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</si>
  <si>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</si>
  <si>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</si>
  <si>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</si>
  <si>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</si>
  <si>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</si>
  <si>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</si>
  <si>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</si>
  <si>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</si>
  <si>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</si>
  <si>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</si>
  <si>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</si>
  <si>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</si>
  <si>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</si>
  <si>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</si>
  <si>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</si>
  <si>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</si>
  <si>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</si>
  <si>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</si>
  <si>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</si>
  <si>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</si>
  <si>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</si>
  <si>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</si>
  <si>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</si>
  <si>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</si>
  <si>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</si>
  <si>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</si>
  <si>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</si>
  <si>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</si>
  <si>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</si>
  <si>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</si>
  <si>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</si>
  <si>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</si>
  <si>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</si>
  <si>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</si>
  <si>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</si>
  <si>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</si>
  <si>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</si>
  <si>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</si>
  <si>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</si>
  <si>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</si>
  <si>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</si>
  <si>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</si>
  <si>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</si>
  <si>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</si>
  <si>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</si>
  <si>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</si>
  <si>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</si>
  <si>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</si>
  <si>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</si>
  <si>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</si>
  <si>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</si>
  <si>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</si>
  <si>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</si>
  <si>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</si>
  <si>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</si>
  <si>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</si>
  <si>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</si>
  <si>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</si>
  <si>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</si>
  <si>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</si>
  <si>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</si>
  <si>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</si>
  <si>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</si>
  <si>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</si>
  <si>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</si>
  <si>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</si>
  <si>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</si>
  <si>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</si>
  <si>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</si>
  <si>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</si>
  <si>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</si>
  <si>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</si>
  <si>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</si>
  <si>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</si>
  <si>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</si>
  <si>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</si>
  <si>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</si>
  <si>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</si>
  <si>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</si>
  <si>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</si>
  <si>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</si>
  <si>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</si>
  <si>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</si>
  <si>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</si>
  <si>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</si>
  <si>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</si>
  <si>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</si>
  <si>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</si>
  <si>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</si>
  <si>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</si>
  <si>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</si>
  <si>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</si>
  <si>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</si>
  <si>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</si>
  <si>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</si>
  <si>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</si>
  <si>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</si>
  <si>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</si>
  <si>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</si>
  <si>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</si>
  <si>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</si>
  <si>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</si>
  <si>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</si>
  <si>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</si>
  <si>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</si>
  <si>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</si>
  <si>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</si>
  <si>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</si>
  <si>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</si>
  <si>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</si>
  <si>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</si>
  <si>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</si>
  <si>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</si>
  <si>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</si>
  <si>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</si>
  <si>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</si>
  <si>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</si>
  <si>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</si>
  <si>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</si>
  <si>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</si>
  <si>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</si>
  <si>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</si>
  <si>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</si>
  <si>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</si>
  <si>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</si>
  <si>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</si>
  <si>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</si>
  <si>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</si>
  <si>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</si>
  <si>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</si>
  <si>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</si>
  <si>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</si>
  <si>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</si>
  <si>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</si>
  <si>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</si>
  <si>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</si>
  <si>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</si>
  <si>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</si>
  <si>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</si>
  <si>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</si>
  <si>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</si>
  <si>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</si>
  <si>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</si>
  <si>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</si>
  <si>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</si>
  <si>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</si>
  <si>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</si>
  <si>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</si>
  <si>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</si>
  <si>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</si>
  <si>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</si>
  <si>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</si>
  <si>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</si>
  <si>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</si>
  <si>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</si>
  <si>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</si>
  <si>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</si>
  <si>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</si>
  <si>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</si>
  <si>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</si>
  <si>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</si>
  <si>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</si>
  <si>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</si>
  <si>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</si>
  <si>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</si>
  <si>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</si>
  <si>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</si>
  <si>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</si>
  <si>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</si>
  <si>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</si>
  <si>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</si>
  <si>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</si>
  <si>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</si>
  <si>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</si>
  <si>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</si>
  <si>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</si>
  <si>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</si>
  <si>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</si>
  <si>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</si>
  <si>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</si>
  <si>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</si>
  <si>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</si>
  <si>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</si>
  <si>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</si>
  <si>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</si>
  <si>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</si>
  <si>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</si>
  <si>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</si>
  <si>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</si>
  <si>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</si>
  <si>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</si>
  <si>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</si>
  <si>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</si>
  <si>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</si>
  <si>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</si>
  <si>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</si>
  <si>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</si>
  <si>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</si>
  <si>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</si>
  <si>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</si>
  <si>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</si>
  <si>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</si>
  <si>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</si>
  <si>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</si>
  <si>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</si>
  <si>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</si>
  <si>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</si>
  <si>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</si>
  <si>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</si>
  <si>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</si>
  <si>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</si>
  <si>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</si>
  <si>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</si>
  <si>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</si>
  <si>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</si>
  <si>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</si>
  <si>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</si>
  <si>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</si>
  <si>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</si>
  <si>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</si>
  <si>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</si>
  <si>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</si>
  <si>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</si>
  <si>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</si>
  <si>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</si>
  <si>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</si>
  <si>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</si>
  <si>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</si>
  <si>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</si>
  <si>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</si>
  <si>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</si>
  <si>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</si>
  <si>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</si>
  <si>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</si>
  <si>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</si>
  <si>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</si>
  <si>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</si>
  <si>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</si>
  <si>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</si>
  <si>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</si>
  <si>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</si>
  <si>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</si>
  <si>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</si>
  <si>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</si>
  <si>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</si>
  <si>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</si>
  <si>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</si>
  <si>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</si>
  <si>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</si>
  <si>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</si>
  <si>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</si>
  <si>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</si>
  <si>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</si>
  <si>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</si>
  <si>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</si>
  <si>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</si>
  <si>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</si>
  <si>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</si>
  <si>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</si>
  <si>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</si>
  <si>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</si>
  <si>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</si>
  <si>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</si>
  <si>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</si>
  <si>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</si>
  <si>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</si>
  <si>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</si>
  <si>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</si>
  <si>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</si>
  <si>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</si>
  <si>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</si>
  <si>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</si>
  <si>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</si>
  <si>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</si>
  <si>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</si>
  <si>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</si>
  <si>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</si>
  <si>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</si>
  <si>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</si>
  <si>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</si>
  <si>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</si>
  <si>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</si>
  <si>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</si>
  <si>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</si>
  <si>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</si>
  <si>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</si>
  <si>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</si>
  <si>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</si>
  <si>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</si>
  <si>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</si>
  <si>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</si>
  <si>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</si>
  <si>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</si>
  <si>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</si>
  <si>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</si>
  <si>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</si>
  <si>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</si>
  <si>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</si>
  <si>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</si>
  <si>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</si>
  <si>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</si>
  <si>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</si>
  <si>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</si>
  <si>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</si>
  <si>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</si>
  <si>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</si>
  <si>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</si>
  <si>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</si>
  <si>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</si>
  <si>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</si>
  <si>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</si>
  <si>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</si>
  <si>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</si>
  <si>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</si>
  <si>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</si>
  <si>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</si>
  <si>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</si>
  <si>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</si>
  <si>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</si>
  <si>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</si>
  <si>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</si>
  <si>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</si>
  <si>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</si>
  <si>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</si>
  <si>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</si>
  <si>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</si>
  <si>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</si>
  <si>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</si>
  <si>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</si>
  <si>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</si>
  <si>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</si>
  <si>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</si>
  <si>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</si>
  <si>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</si>
  <si>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</si>
  <si>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</si>
  <si>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</si>
  <si>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</si>
  <si>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</si>
  <si>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</si>
  <si>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</si>
  <si>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</si>
  <si>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</si>
  <si>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</si>
  <si>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</si>
  <si>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</si>
  <si>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</si>
  <si>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</si>
  <si>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</si>
  <si>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</si>
  <si>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</si>
  <si>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</si>
  <si>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</si>
  <si>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</si>
  <si>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</si>
  <si>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</si>
  <si>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</si>
  <si>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</si>
  <si>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</si>
  <si>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</si>
  <si>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</si>
  <si>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</si>
  <si>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</si>
  <si>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</si>
  <si>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</si>
  <si>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</si>
  <si>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</si>
  <si>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</si>
  <si>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</si>
  <si>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</si>
  <si>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</si>
  <si>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</si>
  <si>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</si>
  <si>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</si>
  <si>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</si>
  <si>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</si>
  <si>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</si>
  <si>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</si>
  <si>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</si>
  <si>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</si>
  <si>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</si>
  <si>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</si>
  <si>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</si>
  <si>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</si>
  <si>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</si>
  <si>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</si>
  <si>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</si>
  <si>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</si>
  <si>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</si>
  <si>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</si>
  <si>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</si>
  <si>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</si>
  <si>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</si>
  <si>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</si>
  <si>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</si>
  <si>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</si>
  <si>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</si>
  <si>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</si>
  <si>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</si>
  <si>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</si>
  <si>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</si>
  <si>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</si>
  <si>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</si>
  <si>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</si>
  <si>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</si>
  <si>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</si>
  <si>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</si>
  <si>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</si>
  <si>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</si>
  <si>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</si>
  <si>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</si>
  <si>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</si>
  <si>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</si>
  <si>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</si>
  <si>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</si>
  <si>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</si>
  <si>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</si>
  <si>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</si>
  <si>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</si>
  <si>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</si>
  <si>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</si>
  <si>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</si>
  <si>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</si>
  <si>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</si>
  <si>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</si>
  <si>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</si>
  <si>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</si>
  <si>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</si>
  <si>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</si>
  <si>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</si>
  <si>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</si>
  <si>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</si>
  <si>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</si>
  <si>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</si>
  <si>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</si>
  <si>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</si>
  <si>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</si>
  <si>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</si>
  <si>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</si>
  <si>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</si>
  <si>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</si>
  <si>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</si>
  <si>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</si>
  <si>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</si>
  <si>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</si>
  <si>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</si>
  <si>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</si>
  <si>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</si>
  <si>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</si>
  <si>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</si>
  <si>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</si>
  <si>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</si>
  <si>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</si>
  <si>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</si>
  <si>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</si>
  <si>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</si>
  <si>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</si>
  <si>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</si>
  <si>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</si>
  <si>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</si>
  <si>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</si>
  <si>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</si>
  <si>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</si>
  <si>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</si>
  <si>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</si>
  <si>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</si>
  <si>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</si>
  <si>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</si>
  <si>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</si>
  <si>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</si>
  <si>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</si>
  <si>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</si>
  <si>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</si>
  <si>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</si>
  <si>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</si>
  <si>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</si>
  <si>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</si>
  <si>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</si>
  <si>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</si>
  <si>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</si>
  <si>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</si>
  <si>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</si>
  <si>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</si>
  <si>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</si>
  <si>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</si>
  <si>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</si>
  <si>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</si>
  <si>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</si>
  <si>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</si>
  <si>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</si>
  <si>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</si>
  <si>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</si>
  <si>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</si>
  <si>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</si>
  <si>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</si>
  <si>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</si>
  <si>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</si>
  <si>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</si>
  <si>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</si>
  <si>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</si>
  <si>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</si>
  <si>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</si>
  <si>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</si>
  <si>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</si>
  <si>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</si>
  <si>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</si>
  <si>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</si>
  <si>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</si>
  <si>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</si>
  <si>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</si>
  <si>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</si>
  <si>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</si>
  <si>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</si>
  <si>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</si>
  <si>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</si>
  <si>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</si>
  <si>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</si>
  <si>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</si>
  <si>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</si>
  <si>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</si>
  <si>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</si>
  <si>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</si>
  <si>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</si>
  <si>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</si>
  <si>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</si>
  <si>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</si>
  <si>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</si>
  <si>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</si>
  <si>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</si>
  <si>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</si>
  <si>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</si>
  <si>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</si>
  <si>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</si>
  <si>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</si>
  <si>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</si>
  <si>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</si>
  <si>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</si>
  <si>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</si>
  <si>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</si>
  <si>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</si>
  <si>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</si>
  <si>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</si>
  <si>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</si>
  <si>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</si>
  <si>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</si>
  <si>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</si>
  <si>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</si>
  <si>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</si>
  <si>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</si>
  <si>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</si>
  <si>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</si>
  <si>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</si>
  <si>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</si>
  <si>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</si>
  <si>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</si>
  <si>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</si>
  <si>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</si>
  <si>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</si>
  <si>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</si>
  <si>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</si>
  <si>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</si>
  <si>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</si>
  <si>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</si>
  <si>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</si>
  <si>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</si>
  <si>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</si>
  <si>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</si>
  <si>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</si>
  <si>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</si>
  <si>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</si>
  <si>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</si>
  <si>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</si>
  <si>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</si>
  <si>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</si>
  <si>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</si>
  <si>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</si>
  <si>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</si>
  <si>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</si>
  <si>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</si>
  <si>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</si>
  <si>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</si>
  <si>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</si>
  <si>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</si>
  <si>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</si>
  <si>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</si>
  <si>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</si>
  <si>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</si>
  <si>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</si>
  <si>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</si>
  <si>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</si>
  <si>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</si>
  <si>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</si>
  <si>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</si>
  <si>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</si>
  <si>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</si>
  <si>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</si>
  <si>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</si>
  <si>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</si>
  <si>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</si>
  <si>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</si>
  <si>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</si>
  <si>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</si>
  <si>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</si>
  <si>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</si>
  <si>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</si>
  <si>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</si>
  <si>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</si>
  <si>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</si>
  <si>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</si>
  <si>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</si>
  <si>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</si>
  <si>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</si>
  <si>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</si>
  <si>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</si>
  <si>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</si>
  <si>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</si>
  <si>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</si>
  <si>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</si>
  <si>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</si>
  <si>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</si>
  <si>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</si>
  <si>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</si>
  <si>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</si>
  <si>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</si>
  <si>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</si>
  <si>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</si>
  <si>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</si>
  <si>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</si>
  <si>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</si>
  <si>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</si>
  <si>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</si>
  <si>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</si>
  <si>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</si>
  <si>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</si>
  <si>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</si>
  <si>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</si>
  <si>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</si>
  <si>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</si>
  <si>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</si>
  <si>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</si>
  <si>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</si>
  <si>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</si>
  <si>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</si>
  <si>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</si>
  <si>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</si>
  <si>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</si>
  <si>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</si>
  <si>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</si>
  <si>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</si>
  <si>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</si>
  <si>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</si>
  <si>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</si>
  <si>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</si>
  <si>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</si>
  <si>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</si>
  <si>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</si>
  <si>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</si>
  <si>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</si>
  <si>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</si>
  <si>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</si>
  <si>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</si>
  <si>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</si>
  <si>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</si>
  <si>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</si>
  <si>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</si>
  <si>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</si>
  <si>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</si>
  <si>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</si>
  <si>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</si>
  <si>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</si>
  <si>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</si>
  <si>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</si>
  <si>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</si>
  <si>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</si>
  <si>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</si>
  <si>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</si>
  <si>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</si>
  <si>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</si>
  <si>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</si>
  <si>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</si>
  <si>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</si>
  <si>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</si>
  <si>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</si>
  <si>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</si>
  <si>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</si>
  <si>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</si>
  <si>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</si>
  <si>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</si>
  <si>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</si>
  <si>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</si>
  <si>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</si>
  <si>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</si>
  <si>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</si>
  <si>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</si>
  <si>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</si>
  <si>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</si>
  <si>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</si>
  <si>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</si>
  <si>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</si>
  <si>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</si>
  <si>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</si>
  <si>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</si>
  <si>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</si>
  <si>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</si>
  <si>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</si>
  <si>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</si>
  <si>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</si>
  <si>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</si>
  <si>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</si>
  <si>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</si>
  <si>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</si>
  <si>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</si>
  <si>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</si>
  <si>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</si>
  <si>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</si>
  <si>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</si>
  <si>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</si>
  <si>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</si>
  <si>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</si>
  <si>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</si>
  <si>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</si>
  <si>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</si>
  <si>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</si>
  <si>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</si>
  <si>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</si>
  <si>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</si>
  <si>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</si>
  <si>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</si>
  <si>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</si>
  <si>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</si>
  <si>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</si>
  <si>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</si>
  <si>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</si>
  <si>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</si>
  <si>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</si>
  <si>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</si>
  <si>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</si>
  <si>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</si>
  <si>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</si>
  <si>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</si>
  <si>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</si>
  <si>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</si>
  <si>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</si>
  <si>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</si>
  <si>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</si>
  <si>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</si>
  <si>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</si>
  <si>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</si>
  <si>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</si>
  <si>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</si>
  <si>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</si>
  <si>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</si>
  <si>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</si>
  <si>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</si>
  <si>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</si>
  <si>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</si>
  <si>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</si>
  <si>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</si>
  <si>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</si>
  <si>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</si>
  <si>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</si>
  <si>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</si>
  <si>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</si>
  <si>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</si>
  <si>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</si>
  <si>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</si>
  <si>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</si>
  <si>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</si>
  <si>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</si>
  <si>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</si>
  <si>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</si>
  <si>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</si>
  <si>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</si>
  <si>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</si>
  <si>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</si>
  <si>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</si>
  <si>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</si>
  <si>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</si>
  <si>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</si>
  <si>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</si>
  <si>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</si>
  <si>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</si>
  <si>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</si>
  <si>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</si>
  <si>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</si>
  <si>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</si>
  <si>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</si>
  <si>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</si>
  <si>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</si>
  <si>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</si>
  <si>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</si>
  <si>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</si>
  <si>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</si>
  <si>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</si>
  <si>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</si>
  <si>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</si>
  <si>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</si>
  <si>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</si>
  <si>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</si>
  <si>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</si>
  <si>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</si>
  <si>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</si>
  <si>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</si>
  <si>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</si>
  <si>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</si>
  <si>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</si>
  <si>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</si>
  <si>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</si>
  <si>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</si>
  <si>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</si>
  <si>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</si>
  <si>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</si>
  <si>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</si>
  <si>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</si>
  <si>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</si>
  <si>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</si>
  <si>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</si>
  <si>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</si>
  <si>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</si>
  <si>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</si>
  <si>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</si>
  <si>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</si>
  <si>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</si>
  <si>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</si>
  <si>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</si>
  <si>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</si>
  <si>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</si>
  <si>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</si>
  <si>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</si>
  <si>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</si>
  <si>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</si>
  <si>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</si>
  <si>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</si>
  <si>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</si>
  <si>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</si>
  <si>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</si>
  <si>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</si>
  <si>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</si>
  <si>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</si>
  <si>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</si>
  <si>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</si>
  <si>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</si>
  <si>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</si>
  <si>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</si>
  <si>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</si>
  <si>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</si>
  <si>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</si>
  <si>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</si>
  <si>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</si>
  <si>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</si>
  <si>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</si>
  <si>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</si>
  <si>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</si>
  <si>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</si>
  <si>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</si>
  <si>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</si>
  <si>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</si>
  <si>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</si>
  <si>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</si>
  <si>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</si>
  <si>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</si>
  <si>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</si>
  <si>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</si>
  <si>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</si>
  <si>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</si>
  <si>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</si>
  <si>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</si>
  <si>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</si>
  <si>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</si>
  <si>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</si>
  <si>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</si>
  <si>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</si>
  <si>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</si>
  <si>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</si>
  <si>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</si>
  <si>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</si>
  <si>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</si>
  <si>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</si>
  <si>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</si>
  <si>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</si>
  <si>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</si>
  <si>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</si>
  <si>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</si>
  <si>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</si>
  <si>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</si>
  <si>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</si>
  <si>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</si>
  <si>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</si>
  <si>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</si>
  <si>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</si>
  <si>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</si>
  <si>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</si>
  <si>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</si>
  <si>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</si>
  <si>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</si>
  <si>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</si>
  <si>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</si>
  <si>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</si>
  <si>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</si>
  <si>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</si>
  <si>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</si>
  <si>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</si>
  <si>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</si>
  <si>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</si>
  <si>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</si>
  <si>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</si>
  <si>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</si>
  <si>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</si>
  <si>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</si>
  <si>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</si>
  <si>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</si>
  <si>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</si>
  <si>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</si>
  <si>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</si>
  <si>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</si>
  <si>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</si>
  <si>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</si>
  <si>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</si>
  <si>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</si>
  <si>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</si>
  <si>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</si>
  <si>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</si>
  <si>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</si>
  <si>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</si>
  <si>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</si>
  <si>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</si>
  <si>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</si>
  <si>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</si>
  <si>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</si>
  <si>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</si>
  <si>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</si>
  <si>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</si>
  <si>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</si>
  <si>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</si>
  <si>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</si>
  <si>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</si>
  <si>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</si>
  <si>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</si>
  <si>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</si>
  <si>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</si>
  <si>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</si>
  <si>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</si>
  <si>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</si>
  <si>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</si>
  <si>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</si>
  <si>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</si>
  <si>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</si>
  <si>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</si>
  <si>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</si>
  <si>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</si>
  <si>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</si>
  <si>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</si>
  <si>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</si>
  <si>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</si>
  <si>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</si>
  <si>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</si>
  <si>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</si>
  <si>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</si>
  <si>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</si>
  <si>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</si>
  <si>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</si>
  <si>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</si>
  <si>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</si>
  <si>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</si>
  <si>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</si>
  <si>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</si>
  <si>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</si>
  <si>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</si>
  <si>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</si>
  <si>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</si>
  <si>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</si>
  <si>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</si>
  <si>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</si>
  <si>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</si>
  <si>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</si>
  <si>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</si>
  <si>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</si>
  <si>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</si>
  <si>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</si>
  <si>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</si>
  <si>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</si>
  <si>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</si>
  <si>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</si>
  <si>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</si>
  <si>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</si>
  <si>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</si>
  <si>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</si>
  <si>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</si>
  <si>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</si>
  <si>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</si>
  <si>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</si>
  <si>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</si>
  <si>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</si>
  <si>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</si>
  <si>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</si>
  <si>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</si>
  <si>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</si>
  <si>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</si>
  <si>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</si>
  <si>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</si>
  <si>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</si>
  <si>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</si>
  <si>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</si>
  <si>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</si>
  <si>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</si>
  <si>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</si>
  <si>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</si>
  <si>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</si>
  <si>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</si>
  <si>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</si>
  <si>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</si>
  <si>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</si>
  <si>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</si>
  <si>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</si>
  <si>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</si>
  <si>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</si>
  <si>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</si>
  <si>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</si>
  <si>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</si>
  <si>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</si>
  <si>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</si>
  <si>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</si>
  <si>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</si>
  <si>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</si>
  <si>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</si>
  <si>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</si>
  <si>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</si>
  <si>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</si>
  <si>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</si>
  <si>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</si>
  <si>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</si>
  <si>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</si>
  <si>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</si>
  <si>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</si>
  <si>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</si>
  <si>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</si>
  <si>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</si>
  <si>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</si>
  <si>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</si>
  <si>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</si>
  <si>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</si>
  <si>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</si>
  <si>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</si>
  <si>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</si>
  <si>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</si>
  <si>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</si>
  <si>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</si>
  <si>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</si>
  <si>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</si>
  <si>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</si>
  <si>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</si>
  <si>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</si>
  <si>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</si>
  <si>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</si>
  <si>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</si>
  <si>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</si>
  <si>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</si>
  <si>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</si>
  <si>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</si>
  <si>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</si>
  <si>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</si>
  <si>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</si>
  <si>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</si>
  <si>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</si>
  <si>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</si>
  <si>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</si>
  <si>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</si>
  <si>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</si>
  <si>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</si>
  <si>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</si>
  <si>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</si>
  <si>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</si>
  <si>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</si>
  <si>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</si>
  <si>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</si>
  <si>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</si>
  <si>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</si>
  <si>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</si>
  <si>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</si>
  <si>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</si>
  <si>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</si>
  <si>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</si>
  <si>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</si>
  <si>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</si>
  <si>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</si>
  <si>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</si>
  <si>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</si>
  <si>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</si>
  <si>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</si>
  <si>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</si>
  <si>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</si>
  <si>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</si>
  <si>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</si>
  <si>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</si>
  <si>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</si>
  <si>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</si>
  <si>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</si>
  <si>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</si>
  <si>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</si>
  <si>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</si>
  <si>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</si>
  <si>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</si>
  <si>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</si>
  <si>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</si>
  <si>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</si>
  <si>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</si>
  <si>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</si>
  <si>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</si>
  <si>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</si>
  <si>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</si>
  <si>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</si>
  <si>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</si>
  <si>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</si>
  <si>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</si>
  <si>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</si>
  <si>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</si>
  <si>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</si>
  <si>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</si>
  <si>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</si>
  <si>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</si>
  <si>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</si>
  <si>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</si>
  <si>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</si>
  <si>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</si>
  <si>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</si>
  <si>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</si>
  <si>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</si>
  <si>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</si>
  <si>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</si>
  <si>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</si>
  <si>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</si>
  <si>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</si>
  <si>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</si>
  <si>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</si>
  <si>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</si>
  <si>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</si>
  <si>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</si>
  <si>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</si>
  <si>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</si>
  <si>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</si>
  <si>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</si>
  <si>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</si>
  <si>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</si>
  <si>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</si>
  <si>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</si>
  <si>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</si>
  <si>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</si>
  <si>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</si>
  <si>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</si>
  <si>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</si>
  <si>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</si>
  <si>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</si>
  <si>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</si>
  <si>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</si>
  <si>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</si>
  <si>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</si>
  <si>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</si>
  <si>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</si>
  <si>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</si>
  <si>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</si>
  <si>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</si>
  <si>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</si>
  <si>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</si>
  <si>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</si>
  <si>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</si>
  <si>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</si>
  <si>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</si>
  <si>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</si>
  <si>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</si>
  <si>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</si>
  <si>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</si>
  <si>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</si>
  <si>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</si>
  <si>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</si>
  <si>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</si>
  <si>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</si>
  <si>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</si>
  <si>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</si>
  <si>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</si>
  <si>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</si>
  <si>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</si>
  <si>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</si>
  <si>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</si>
  <si>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</si>
  <si>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</si>
  <si>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</si>
  <si>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</si>
  <si>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</si>
  <si>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</si>
  <si>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</si>
  <si>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</si>
  <si>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</si>
  <si>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</si>
  <si>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</si>
  <si>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</si>
  <si>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</si>
  <si>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</si>
  <si>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</si>
  <si>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</si>
  <si>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</si>
  <si>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</si>
  <si>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</si>
  <si>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</si>
  <si>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</si>
  <si>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</si>
  <si>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</si>
  <si>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</si>
  <si>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</si>
  <si>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</si>
  <si>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</si>
  <si>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</si>
  <si>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</si>
  <si>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</si>
  <si>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</si>
  <si>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</si>
  <si>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</si>
  <si>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</si>
  <si>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</si>
  <si>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</si>
  <si>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</si>
  <si>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</si>
  <si>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</si>
  <si>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</si>
  <si>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</si>
  <si>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</si>
  <si>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</si>
  <si>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</si>
  <si>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</si>
  <si>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</si>
  <si>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</si>
  <si>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</si>
  <si>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</si>
  <si>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</si>
  <si>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</si>
  <si>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</si>
  <si>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</si>
  <si>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</si>
  <si>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</si>
  <si>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</si>
  <si>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</si>
  <si>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</si>
  <si>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</si>
  <si>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</si>
  <si>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</si>
  <si>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</si>
  <si>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</si>
  <si>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</si>
  <si>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</si>
  <si>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</si>
  <si>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</si>
  <si>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</si>
  <si>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</si>
  <si>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</si>
  <si>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</si>
  <si>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</si>
  <si>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</si>
  <si>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</si>
  <si>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</si>
  <si>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</si>
  <si>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</si>
  <si>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</si>
  <si>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</si>
  <si>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</si>
  <si>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</si>
  <si>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</si>
  <si>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</si>
  <si>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</si>
  <si>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</si>
  <si>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</si>
  <si>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</si>
  <si>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</si>
  <si>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</si>
  <si>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</si>
  <si>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</si>
  <si>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</si>
  <si>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</si>
  <si>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</si>
  <si>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</si>
  <si>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</si>
  <si>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</si>
  <si>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</si>
  <si>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</si>
  <si>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</si>
  <si>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</si>
  <si>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</si>
  <si>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</si>
  <si>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</si>
  <si>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</si>
  <si>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</si>
  <si>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</si>
  <si>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</si>
  <si>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</si>
  <si>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</si>
  <si>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</si>
  <si>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</si>
  <si>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</si>
  <si>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</si>
  <si>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</si>
  <si>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</si>
  <si>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</si>
  <si>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</si>
  <si>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</si>
  <si>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</si>
  <si>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</si>
  <si>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</si>
  <si>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</si>
  <si>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</si>
  <si>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</si>
  <si>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</si>
  <si>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</si>
  <si>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</si>
  <si>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</si>
  <si>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</si>
  <si>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</si>
  <si>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</si>
  <si>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</si>
  <si>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</si>
  <si>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</si>
  <si>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</si>
  <si>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</si>
  <si>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</si>
  <si>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</si>
  <si>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</si>
  <si>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</si>
  <si>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</si>
  <si>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</si>
  <si>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</si>
  <si>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</si>
  <si>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</si>
  <si>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</si>
  <si>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</si>
  <si>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</si>
  <si>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</si>
  <si>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</si>
  <si>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</si>
  <si>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</si>
  <si>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</si>
  <si>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</si>
  <si>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</si>
  <si>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</si>
  <si>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</si>
  <si>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</si>
  <si>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</si>
  <si>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</si>
  <si>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</si>
  <si>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</si>
  <si>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</si>
  <si>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</si>
  <si>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</si>
  <si>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</si>
  <si>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</si>
  <si>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</si>
  <si>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</si>
  <si>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</si>
  <si>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</si>
  <si>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</si>
  <si>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</si>
  <si>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</si>
  <si>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</si>
  <si>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</si>
  <si>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</si>
  <si>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</si>
  <si>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</si>
  <si>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</si>
  <si>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</si>
  <si>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</si>
  <si>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</si>
  <si>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</si>
  <si>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</si>
  <si>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</si>
  <si>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</si>
  <si>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</si>
  <si>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</si>
  <si>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</si>
  <si>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</si>
  <si>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</si>
  <si>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</si>
  <si>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</si>
  <si>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</si>
  <si>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</si>
  <si>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</si>
  <si>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</si>
  <si>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</si>
  <si>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</si>
  <si>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</si>
  <si>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</si>
  <si>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</si>
  <si>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</si>
  <si>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</si>
  <si>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</si>
  <si>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</si>
  <si>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</si>
  <si>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</si>
  <si>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</si>
  <si>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</si>
  <si>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</si>
  <si>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</si>
  <si>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</si>
  <si>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</si>
  <si>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</si>
  <si>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</si>
  <si>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</si>
  <si>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</si>
  <si>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</si>
  <si>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</si>
  <si>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</si>
  <si>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</si>
  <si>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</si>
  <si>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</si>
  <si>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</si>
  <si>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</si>
  <si>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</si>
  <si>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</si>
  <si>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</si>
  <si>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</si>
  <si>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</si>
  <si>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</si>
  <si>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</si>
  <si>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</si>
  <si>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</si>
  <si>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</si>
  <si>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</si>
  <si>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</si>
  <si>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</si>
  <si>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</si>
  <si>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</si>
  <si>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</si>
  <si>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</si>
  <si>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</si>
  <si>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</si>
  <si>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</si>
  <si>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</si>
  <si>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</si>
  <si>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</si>
  <si>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</si>
  <si>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</si>
  <si>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</si>
  <si>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</si>
  <si>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</si>
  <si>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</si>
  <si>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</si>
  <si>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</si>
  <si>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</si>
  <si>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</si>
  <si>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</si>
  <si>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</si>
  <si>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</si>
  <si>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</si>
  <si>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</si>
  <si>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</si>
  <si>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</si>
  <si>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</si>
  <si>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</si>
  <si>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</si>
  <si>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</si>
  <si>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</si>
  <si>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</si>
  <si>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</si>
  <si>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</si>
  <si>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</si>
  <si>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</si>
  <si>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</si>
  <si>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</si>
  <si>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</si>
  <si>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</si>
  <si>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</si>
  <si>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</si>
  <si>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</si>
  <si>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</si>
  <si>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</si>
  <si>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</si>
  <si>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</si>
  <si>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</si>
  <si>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</si>
  <si>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</si>
  <si>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</si>
  <si>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</si>
  <si>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</si>
  <si>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</si>
  <si>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</si>
  <si>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</si>
  <si>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</si>
  <si>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</si>
  <si>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</si>
  <si>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</si>
  <si>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</si>
  <si>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</si>
  <si>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</si>
  <si>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</si>
  <si>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</si>
  <si>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</si>
  <si>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</si>
  <si>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</si>
  <si>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</si>
  <si>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</si>
  <si>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</si>
  <si>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</si>
  <si>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</si>
  <si>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</si>
  <si>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</si>
  <si>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</si>
  <si>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</si>
  <si>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</si>
  <si>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</si>
  <si>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</si>
  <si>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</si>
  <si>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</si>
  <si>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</si>
  <si>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</si>
  <si>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</si>
  <si>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</si>
  <si>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</si>
  <si>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</si>
  <si>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</si>
  <si>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</si>
  <si>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</si>
  <si>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</si>
  <si>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</si>
  <si>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</si>
  <si>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</si>
  <si>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</si>
  <si>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</si>
  <si>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</si>
  <si>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</si>
  <si>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</si>
  <si>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</si>
  <si>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</si>
  <si>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</si>
  <si>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</si>
  <si>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</si>
  <si>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</si>
  <si>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</si>
  <si>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</si>
  <si>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</si>
  <si>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</si>
  <si>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</si>
  <si>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</si>
  <si>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</si>
  <si>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</si>
  <si>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</si>
  <si>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</si>
  <si>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</si>
  <si>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</si>
  <si>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</si>
  <si>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</si>
  <si>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</si>
  <si>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</si>
  <si>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</si>
  <si>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</si>
  <si>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</si>
  <si>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</si>
  <si>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</si>
  <si>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</si>
  <si>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</si>
  <si>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</si>
  <si>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</si>
  <si>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</si>
  <si>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</si>
  <si>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</si>
  <si>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</si>
  <si>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</si>
  <si>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</si>
  <si>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</si>
  <si>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</si>
  <si>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</si>
  <si>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</si>
  <si>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</si>
  <si>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</si>
  <si>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</si>
  <si>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</si>
  <si>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</si>
  <si>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</si>
  <si>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</si>
  <si>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</si>
  <si>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</si>
  <si>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</si>
  <si>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</si>
  <si>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</si>
  <si>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</si>
  <si>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</si>
  <si>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</si>
  <si>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</si>
  <si>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</si>
  <si>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</si>
  <si>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</si>
  <si>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</si>
  <si>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</si>
  <si>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</si>
  <si>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</si>
  <si>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</si>
  <si>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</si>
  <si>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</si>
  <si>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</si>
  <si>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</si>
  <si>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</si>
  <si>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</si>
  <si>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</si>
  <si>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</si>
  <si>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</si>
  <si>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</si>
  <si>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</si>
  <si>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</si>
  <si>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</si>
  <si>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</si>
  <si>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</si>
  <si>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</si>
  <si>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</si>
  <si>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</si>
  <si>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</si>
  <si>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</si>
  <si>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</si>
  <si>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</si>
  <si>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</si>
  <si>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</si>
  <si>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</si>
  <si>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</si>
  <si>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</si>
  <si>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</si>
  <si>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</si>
  <si>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</si>
  <si>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</si>
  <si>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</si>
  <si>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</si>
  <si>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</si>
  <si>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</si>
  <si>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</si>
  <si>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</si>
  <si>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</si>
  <si>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</si>
  <si>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</si>
  <si>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</si>
  <si>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</si>
  <si>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</si>
  <si>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</si>
  <si>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</si>
  <si>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</si>
  <si>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</si>
  <si>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</si>
  <si>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</si>
  <si>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</si>
  <si>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</si>
  <si>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</si>
  <si>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</si>
  <si>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</si>
  <si>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</si>
  <si>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</si>
  <si>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</si>
  <si>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</si>
  <si>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</si>
  <si>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</si>
  <si>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</si>
  <si>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</si>
  <si>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</si>
  <si>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</si>
  <si>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</si>
  <si>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</si>
  <si>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</si>
  <si>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</si>
  <si>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</si>
  <si>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</si>
  <si>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</si>
  <si>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</si>
  <si>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</si>
  <si>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</si>
  <si>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</si>
  <si>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</si>
  <si>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</si>
  <si>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</si>
  <si>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</si>
  <si>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</si>
  <si>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</si>
  <si>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</si>
  <si>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</si>
  <si>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</si>
  <si>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</si>
  <si>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</si>
  <si>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</si>
  <si>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</si>
  <si>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</si>
  <si>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</si>
  <si>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</si>
  <si>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</si>
  <si>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</si>
  <si>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</si>
  <si>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</si>
  <si>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</si>
  <si>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</si>
  <si>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</si>
  <si>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</si>
  <si>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</si>
  <si>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</si>
  <si>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</si>
  <si>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</si>
  <si>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</si>
  <si>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</si>
  <si>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</si>
  <si>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</si>
  <si>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</si>
  <si>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</si>
  <si>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</si>
  <si>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</si>
  <si>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</si>
  <si>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</si>
  <si>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</si>
  <si>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</si>
  <si>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</si>
  <si>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</si>
  <si>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</si>
  <si>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</si>
  <si>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</si>
  <si>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</si>
  <si>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</si>
  <si>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</si>
  <si>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</si>
  <si>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</si>
  <si>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</si>
  <si>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</si>
  <si>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</si>
  <si>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</si>
  <si>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</si>
  <si>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</si>
  <si>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</si>
  <si>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</si>
  <si>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</si>
  <si>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</si>
  <si>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</si>
  <si>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</si>
  <si>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</si>
  <si>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</si>
  <si>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</si>
  <si>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</si>
  <si>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</si>
  <si>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</si>
  <si>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</si>
  <si>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</si>
  <si>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</si>
  <si>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</si>
  <si>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</si>
  <si>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</si>
  <si>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</si>
  <si>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</si>
  <si>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</si>
  <si>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</si>
  <si>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</si>
  <si>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</si>
  <si>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</si>
  <si>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</si>
  <si>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</si>
  <si>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</si>
  <si>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</si>
  <si>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</si>
  <si>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</si>
  <si>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</si>
  <si>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</si>
  <si>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</si>
  <si>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</si>
  <si>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</si>
  <si>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</si>
  <si>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</si>
  <si>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</si>
  <si>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</si>
  <si>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</si>
  <si>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</si>
  <si>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</si>
  <si>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</si>
  <si>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</si>
  <si>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</si>
  <si>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</si>
  <si>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</si>
  <si>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</si>
  <si>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</si>
  <si>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</si>
  <si>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</si>
  <si>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</si>
  <si>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</si>
  <si>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</si>
  <si>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</si>
  <si>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</si>
  <si>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</si>
  <si>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</si>
  <si>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</si>
  <si>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</si>
  <si>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</si>
  <si>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</si>
  <si>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</si>
  <si>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</si>
  <si>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</si>
  <si>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</si>
  <si>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</si>
  <si>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</si>
  <si>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</si>
  <si>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</si>
  <si>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</si>
  <si>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</si>
  <si>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</si>
  <si>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</si>
  <si>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</si>
  <si>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</si>
  <si>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</si>
  <si>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</si>
  <si>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</si>
  <si>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</si>
  <si>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</si>
  <si>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</si>
  <si>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</si>
  <si>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</si>
  <si>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</si>
  <si>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</si>
  <si>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</si>
  <si>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</si>
  <si>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</si>
  <si>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</si>
  <si>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</si>
  <si>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</si>
  <si>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</si>
  <si>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</si>
  <si>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</si>
  <si>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</si>
  <si>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</si>
  <si>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</si>
  <si>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</si>
  <si>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</si>
  <si>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</si>
  <si>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</si>
  <si>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</si>
  <si>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</si>
  <si>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</si>
  <si>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</si>
  <si>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</si>
  <si>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</si>
  <si>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</si>
  <si>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</si>
  <si>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</si>
  <si>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</si>
  <si>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</si>
  <si>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</si>
  <si>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</si>
  <si>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</si>
  <si>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</si>
  <si>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</si>
  <si>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</si>
  <si>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</si>
  <si>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</si>
  <si>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</si>
  <si>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</si>
  <si>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</si>
  <si>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</si>
  <si>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</si>
  <si>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</si>
  <si>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</si>
  <si>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</si>
  <si>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</si>
  <si>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</si>
  <si>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</si>
  <si>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</si>
  <si>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</si>
  <si>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</si>
  <si>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</si>
  <si>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</si>
  <si>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</si>
  <si>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</si>
  <si>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</si>
  <si>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</si>
  <si>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</si>
  <si>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</si>
  <si>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</si>
  <si>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</si>
  <si>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</si>
  <si>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</si>
  <si>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</si>
  <si>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</si>
  <si>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</si>
  <si>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</si>
  <si>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</si>
  <si>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</si>
  <si>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</si>
  <si>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</si>
  <si>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</si>
  <si>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</si>
  <si>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</si>
  <si>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</si>
  <si>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</si>
  <si>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</si>
  <si>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</si>
  <si>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</si>
  <si>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</si>
  <si>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</si>
  <si>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</si>
  <si>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</si>
  <si>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</si>
  <si>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</si>
  <si>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</si>
  <si>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</si>
  <si>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</si>
  <si>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</si>
  <si>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</si>
  <si>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</si>
  <si>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</si>
  <si>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</si>
  <si>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</si>
  <si>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</si>
  <si>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</si>
  <si>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</si>
  <si>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</si>
  <si>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</si>
  <si>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</si>
  <si>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</si>
  <si>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</si>
  <si>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</si>
  <si>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</si>
  <si>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</si>
  <si>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</si>
  <si>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</si>
  <si>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</si>
  <si>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</si>
  <si>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</si>
  <si>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</si>
  <si>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</si>
  <si>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</si>
  <si>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</si>
  <si>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</si>
  <si>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</si>
  <si>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</si>
  <si>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</si>
  <si>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</si>
  <si>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</si>
  <si>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</si>
  <si>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</si>
  <si>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</si>
  <si>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</si>
  <si>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</si>
  <si>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</si>
  <si>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</si>
  <si>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</si>
  <si>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</si>
  <si>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</si>
  <si>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</si>
  <si>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</si>
  <si>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</si>
  <si>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</si>
  <si>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</si>
  <si>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</si>
  <si>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</si>
  <si>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</si>
  <si>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</si>
  <si>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</si>
  <si>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</si>
  <si>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</si>
  <si>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</si>
  <si>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</si>
  <si>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</si>
  <si>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</si>
  <si>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</si>
  <si>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</si>
  <si>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</si>
  <si>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</si>
  <si>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</si>
  <si>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</si>
  <si>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</si>
  <si>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</si>
  <si>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</si>
  <si>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</si>
  <si>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</si>
  <si>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</si>
  <si>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</si>
  <si>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</si>
  <si>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</si>
  <si>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</si>
  <si>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</si>
  <si>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</si>
  <si>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</si>
  <si>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</si>
  <si>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</si>
  <si>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</si>
  <si>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</si>
  <si>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</si>
  <si>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</si>
  <si>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</si>
  <si>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</si>
  <si>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</si>
  <si>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</si>
  <si>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</si>
  <si>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</si>
  <si>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</si>
  <si>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</si>
  <si>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</si>
  <si>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</si>
  <si>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</si>
  <si>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</si>
  <si>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</si>
  <si>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</si>
  <si>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</si>
  <si>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</si>
  <si>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</si>
  <si>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</si>
  <si>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</si>
  <si>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</si>
  <si>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</si>
  <si>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</si>
  <si>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</si>
  <si>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</si>
  <si>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</si>
  <si>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</si>
  <si>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</si>
  <si>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</si>
  <si>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</si>
  <si>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</si>
  <si>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</si>
  <si>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</si>
  <si>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</si>
  <si>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</si>
  <si>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</si>
  <si>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</si>
  <si>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</si>
  <si>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</si>
  <si>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</si>
  <si>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</si>
  <si>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</si>
  <si>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</si>
  <si>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</si>
  <si>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</si>
  <si>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</si>
  <si>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</si>
  <si>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</si>
  <si>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</si>
  <si>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</si>
  <si>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</si>
  <si>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</si>
  <si>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</si>
  <si>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</si>
  <si>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</si>
  <si>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</si>
  <si>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</si>
  <si>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</si>
  <si>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</si>
  <si>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</si>
  <si>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</si>
  <si>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</si>
  <si>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</si>
  <si>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</si>
  <si>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</si>
  <si>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</si>
  <si>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</si>
  <si>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</si>
  <si>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</si>
  <si>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</si>
  <si>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</si>
  <si>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</si>
  <si>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</si>
  <si>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</si>
  <si>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</si>
  <si>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</si>
  <si>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</si>
  <si>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</si>
  <si>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</si>
  <si>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</si>
  <si>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</si>
  <si>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</si>
  <si>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</si>
  <si>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</si>
  <si>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</si>
  <si>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</si>
  <si>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</si>
  <si>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</si>
  <si>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</si>
  <si>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</si>
  <si>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</si>
  <si>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</si>
  <si>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</si>
  <si>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</si>
  <si>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</si>
  <si>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</si>
  <si>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</si>
  <si>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</si>
  <si>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</si>
  <si>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</si>
  <si>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</si>
  <si>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</si>
  <si>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</si>
  <si>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</si>
  <si>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</si>
  <si>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</si>
  <si>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</si>
  <si>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</si>
  <si>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</si>
  <si>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</si>
  <si>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</si>
  <si>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</si>
  <si>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</si>
  <si>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</si>
  <si>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</si>
  <si>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</si>
  <si>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</si>
  <si>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</si>
  <si>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</si>
  <si>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</si>
  <si>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</si>
  <si>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</si>
  <si>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</si>
  <si>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</si>
  <si>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</si>
  <si>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</si>
  <si>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</si>
  <si>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</si>
  <si>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</si>
  <si>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</si>
  <si>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</si>
  <si>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</si>
  <si>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</si>
  <si>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</si>
  <si>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</si>
  <si>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</si>
  <si>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</si>
  <si>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</si>
  <si>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</si>
  <si>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</si>
  <si>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</si>
  <si>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</si>
  <si>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</si>
  <si>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</si>
  <si>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</si>
  <si>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</si>
  <si>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</si>
  <si>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</si>
  <si>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</si>
  <si>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</si>
  <si>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</si>
  <si>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</si>
  <si>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</si>
  <si>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</si>
  <si>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</si>
  <si>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</si>
  <si>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</si>
  <si>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</si>
  <si>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</si>
  <si>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</si>
  <si>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</si>
  <si>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</si>
  <si>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</si>
  <si>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</si>
  <si>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</si>
  <si>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</si>
  <si>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</si>
  <si>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</si>
  <si>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</si>
  <si>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</si>
  <si>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</si>
  <si>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</si>
  <si>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</si>
  <si>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</si>
  <si>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</si>
  <si>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</si>
  <si>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</si>
  <si>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</si>
  <si>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</si>
  <si>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</si>
  <si>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</si>
  <si>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</si>
  <si>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</si>
  <si>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</si>
  <si>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</si>
  <si>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</si>
  <si>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</si>
  <si>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</si>
  <si>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</si>
  <si>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</si>
  <si>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</si>
  <si>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</si>
  <si>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</si>
  <si>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</si>
  <si>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</si>
  <si>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</si>
  <si>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</si>
  <si>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</si>
  <si>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</si>
  <si>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</si>
  <si>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</si>
  <si>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</si>
  <si>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</si>
  <si>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</si>
  <si>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</si>
  <si>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</si>
  <si>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</si>
  <si>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</si>
  <si>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</si>
  <si>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</si>
  <si>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</si>
  <si>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</si>
  <si>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</si>
  <si>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</si>
  <si>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</si>
  <si>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</si>
  <si>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</si>
  <si>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</si>
  <si>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</si>
  <si>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</si>
  <si>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</si>
  <si>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</si>
  <si>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</si>
  <si>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</si>
  <si>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</si>
  <si>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</si>
  <si>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</si>
  <si>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</si>
  <si>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</si>
  <si>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</si>
  <si>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</si>
  <si>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</si>
  <si>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</si>
  <si>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</si>
  <si>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</si>
  <si>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</si>
  <si>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</si>
  <si>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</si>
  <si>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</si>
  <si>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</si>
  <si>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</si>
  <si>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</si>
  <si>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</si>
  <si>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</si>
  <si>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</si>
  <si>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</si>
  <si>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</si>
  <si>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</si>
  <si>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</si>
  <si>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</si>
  <si>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</si>
  <si>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</si>
  <si>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</si>
  <si>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</si>
  <si>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</si>
  <si>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</si>
  <si>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</si>
  <si>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</si>
  <si>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</si>
  <si>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</si>
  <si>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</si>
  <si>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</si>
  <si>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</si>
  <si>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</si>
  <si>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</si>
  <si>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</si>
  <si>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</si>
  <si>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</si>
  <si>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</si>
  <si>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</si>
  <si>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</si>
  <si>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</si>
  <si>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</si>
  <si>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</si>
  <si>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</si>
  <si>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</si>
  <si>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</si>
  <si>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</si>
  <si>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</si>
  <si>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</si>
  <si>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</si>
  <si>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</si>
  <si>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</si>
  <si>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</si>
  <si>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</si>
  <si>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</si>
  <si>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</si>
  <si>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</si>
  <si>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</si>
  <si>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</si>
  <si>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</si>
  <si>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</si>
  <si>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</si>
  <si>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</si>
  <si>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</si>
  <si>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</si>
  <si>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</si>
  <si>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</si>
  <si>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</si>
  <si>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</si>
  <si>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</si>
  <si>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</si>
  <si>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</si>
  <si>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</si>
  <si>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</si>
  <si>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</si>
  <si>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</si>
  <si>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</si>
  <si>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</si>
  <si>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</si>
  <si>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</si>
  <si>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</si>
  <si>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</si>
  <si>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</si>
  <si>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</si>
  <si>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</si>
  <si>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</si>
  <si>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</si>
  <si>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</si>
  <si>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</si>
  <si>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</si>
  <si>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</si>
  <si>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</si>
  <si>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</si>
  <si>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</si>
  <si>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</si>
  <si>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</si>
  <si>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</si>
  <si>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</si>
  <si>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</si>
  <si>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</si>
  <si>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</si>
  <si>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</si>
  <si>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</si>
  <si>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</si>
  <si>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</si>
  <si>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</si>
  <si>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</si>
  <si>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</si>
  <si>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</si>
  <si>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</si>
  <si>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</si>
  <si>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</si>
  <si>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</si>
  <si>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</si>
  <si>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</si>
  <si>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</si>
  <si>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</si>
  <si>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</si>
  <si>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</si>
  <si>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</si>
  <si>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</si>
  <si>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</si>
  <si>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</si>
  <si>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</si>
  <si>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</si>
  <si>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</si>
  <si>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</si>
  <si>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</si>
  <si>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</si>
  <si>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</si>
  <si>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</si>
  <si>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</si>
  <si>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</si>
  <si>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</si>
  <si>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</si>
  <si>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</si>
  <si>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</si>
  <si>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</si>
  <si>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</si>
  <si>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</si>
  <si>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</si>
  <si>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</si>
  <si>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</si>
  <si>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</si>
  <si>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</si>
  <si>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</si>
  <si>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</si>
  <si>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</si>
  <si>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</si>
  <si>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</si>
  <si>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</si>
  <si>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</si>
  <si>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</si>
  <si>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</si>
  <si>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</si>
  <si>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</si>
  <si>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</si>
  <si>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</si>
  <si>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</si>
  <si>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</si>
  <si>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</si>
  <si>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</si>
  <si>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</si>
  <si>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</si>
  <si>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</si>
  <si>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</si>
  <si>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</si>
  <si>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</si>
  <si>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</si>
  <si>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</si>
  <si>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</si>
  <si>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</si>
  <si>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</si>
  <si>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</si>
  <si>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</si>
  <si>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</si>
  <si>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</si>
  <si>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</si>
  <si>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</si>
  <si>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</si>
  <si>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</si>
  <si>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</si>
  <si>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</si>
  <si>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</si>
  <si>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</si>
  <si>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</si>
  <si>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</si>
  <si>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</si>
  <si>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</si>
  <si>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</si>
  <si>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</si>
  <si>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</si>
  <si>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</si>
  <si>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</si>
  <si>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</si>
  <si>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</si>
  <si>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</si>
  <si>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</si>
  <si>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</si>
  <si>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</si>
  <si>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</si>
  <si>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</si>
  <si>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</si>
  <si>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</si>
  <si>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</si>
  <si>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</si>
  <si>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</si>
  <si>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</si>
  <si>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</si>
  <si>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</si>
  <si>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</si>
  <si>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</si>
  <si>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</si>
  <si>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</si>
  <si>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</si>
  <si>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</si>
  <si>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</si>
  <si>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</si>
  <si>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</si>
  <si>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</si>
  <si>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</si>
  <si>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</si>
  <si>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</si>
  <si>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</si>
  <si>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</si>
  <si>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</si>
  <si>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</si>
  <si>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</si>
  <si>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</si>
  <si>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</si>
  <si>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</si>
  <si>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</si>
  <si>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</si>
  <si>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</si>
  <si>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</si>
  <si>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</si>
  <si>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</si>
  <si>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</si>
  <si>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</si>
  <si>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</si>
  <si>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</si>
  <si>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</si>
  <si>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</si>
  <si>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</si>
  <si>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</si>
  <si>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</si>
  <si>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</si>
  <si>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</si>
  <si>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</si>
  <si>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</si>
  <si>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</si>
  <si>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</si>
  <si>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</si>
  <si>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</si>
  <si>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</si>
  <si>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</si>
  <si>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</si>
  <si>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</si>
  <si>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</si>
  <si>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</si>
  <si>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</si>
  <si>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</si>
  <si>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</si>
  <si>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</si>
  <si>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</si>
  <si>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</si>
  <si>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</si>
  <si>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</si>
  <si>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</si>
  <si>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</si>
  <si>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</si>
  <si>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</si>
  <si>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</si>
  <si>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</si>
  <si>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</si>
  <si>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</si>
  <si>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</si>
  <si>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</si>
  <si>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</si>
  <si>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</si>
  <si>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</si>
  <si>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</si>
  <si>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</si>
  <si>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</si>
  <si>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</si>
  <si>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</si>
  <si>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</si>
  <si>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</si>
  <si>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</si>
  <si>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</si>
  <si>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</si>
  <si>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</si>
  <si>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</si>
  <si>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</si>
  <si>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</si>
  <si>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</si>
  <si>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</si>
  <si>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</si>
  <si>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</si>
  <si>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</si>
  <si>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</si>
  <si>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</si>
  <si>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</si>
  <si>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</si>
  <si>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</si>
  <si>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</si>
  <si>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</si>
  <si>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</si>
  <si>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</si>
  <si>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</si>
  <si>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</si>
  <si>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</si>
  <si>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</si>
  <si>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</si>
  <si>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</si>
  <si>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</si>
  <si>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</si>
  <si>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</si>
  <si>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</si>
  <si>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</si>
  <si>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</si>
  <si>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</si>
  <si>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</si>
  <si>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</si>
  <si>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</si>
  <si>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</si>
  <si>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</si>
  <si>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</si>
  <si>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</si>
  <si>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</si>
  <si>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</si>
  <si>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</si>
  <si>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</si>
  <si>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</si>
  <si>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</si>
  <si>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</si>
  <si>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</si>
  <si>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</si>
  <si>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</si>
  <si>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</si>
  <si>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</si>
  <si>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</si>
  <si>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</si>
  <si>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</si>
  <si>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</si>
  <si>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</si>
  <si>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</si>
  <si>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</si>
  <si>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</si>
  <si>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</si>
  <si>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</si>
  <si>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</si>
  <si>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</si>
  <si>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</si>
  <si>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</si>
  <si>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</si>
  <si>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</si>
  <si>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</si>
  <si>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</si>
  <si>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</si>
  <si>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</si>
  <si>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</si>
  <si>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</si>
  <si>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</si>
  <si>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</si>
  <si>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</si>
  <si>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</si>
  <si>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</si>
  <si>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</si>
  <si>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</si>
  <si>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</si>
  <si>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</si>
  <si>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</si>
  <si>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</si>
  <si>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</si>
  <si>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</si>
  <si>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</si>
  <si>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</si>
  <si>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</si>
  <si>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</si>
  <si>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</si>
  <si>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</si>
  <si>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</si>
  <si>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</si>
  <si>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</si>
  <si>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</si>
  <si>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</si>
  <si>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</si>
  <si>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</si>
  <si>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</si>
  <si>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</si>
  <si>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</si>
  <si>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</si>
  <si>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</si>
  <si>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</si>
  <si>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</si>
  <si>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</si>
  <si>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</si>
  <si>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</si>
  <si>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</si>
  <si>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</si>
  <si>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</si>
  <si>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</si>
  <si>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</si>
  <si>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</si>
  <si>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</si>
  <si>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</si>
  <si>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</si>
  <si>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</si>
  <si>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</si>
  <si>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</si>
  <si>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</si>
  <si>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</si>
  <si>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</si>
  <si>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</si>
  <si>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</si>
  <si>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</si>
  <si>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</si>
  <si>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</si>
  <si>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</si>
  <si>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</si>
  <si>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</si>
  <si>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</si>
  <si>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</si>
  <si>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</si>
  <si>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</si>
  <si>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</si>
  <si>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</si>
  <si>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</si>
  <si>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</si>
  <si>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</si>
  <si>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</si>
  <si>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</si>
  <si>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</si>
  <si>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</si>
  <si>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</si>
  <si>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</si>
  <si>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</si>
  <si>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</si>
  <si>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</si>
  <si>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</si>
  <si>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</si>
  <si>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</si>
  <si>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</si>
  <si>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</si>
  <si>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</si>
  <si>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</si>
  <si>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</si>
  <si>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</si>
  <si>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</si>
  <si>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</si>
  <si>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</si>
  <si>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</si>
  <si>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</si>
  <si>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</si>
  <si>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</si>
  <si>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</si>
  <si>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</si>
  <si>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</si>
  <si>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</si>
  <si>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</si>
  <si>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</si>
  <si>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</si>
  <si>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</si>
  <si>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</si>
  <si>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</si>
  <si>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</si>
  <si>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</si>
  <si>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</si>
  <si>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</si>
  <si>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</si>
  <si>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</si>
  <si>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</si>
  <si>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</si>
  <si>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</si>
  <si>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</si>
  <si>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</si>
  <si>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</si>
  <si>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</si>
  <si>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</si>
  <si>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</si>
  <si>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</si>
  <si>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</si>
  <si>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</si>
  <si>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</si>
  <si>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</si>
  <si>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</si>
  <si>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</si>
  <si>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</si>
  <si>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</si>
  <si>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</si>
  <si>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</si>
  <si>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</si>
  <si>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</si>
  <si>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</si>
  <si>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</si>
  <si>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</si>
  <si>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</si>
  <si>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</si>
  <si>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</si>
  <si>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</si>
  <si>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</si>
  <si>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</si>
  <si>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</si>
  <si>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</si>
  <si>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</si>
  <si>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</si>
  <si>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</si>
  <si>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</si>
  <si>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</si>
  <si>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</si>
  <si>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</si>
  <si>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</si>
  <si>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</si>
  <si>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</si>
  <si>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</si>
  <si>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</si>
  <si>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</si>
  <si>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</si>
  <si>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</si>
  <si>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</si>
  <si>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</si>
  <si>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</si>
  <si>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</si>
  <si>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</si>
  <si>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</si>
  <si>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</si>
  <si>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</si>
  <si>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</si>
  <si>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</si>
  <si>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</si>
  <si>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</si>
  <si>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</si>
  <si>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</si>
  <si>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</si>
  <si>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</si>
  <si>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</si>
  <si>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</si>
  <si>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</si>
  <si>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</si>
  <si>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</si>
  <si>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</si>
  <si>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</si>
  <si>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</si>
  <si>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</si>
  <si>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</si>
  <si>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</si>
  <si>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</si>
  <si>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</si>
  <si>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</si>
  <si>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</si>
  <si>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</si>
  <si>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</si>
  <si>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</si>
  <si>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</si>
  <si>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</si>
  <si>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</si>
  <si>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</si>
  <si>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</si>
  <si>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</si>
  <si>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</si>
  <si>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</si>
  <si>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</si>
  <si>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</si>
  <si>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</si>
  <si>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</si>
  <si>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</si>
  <si>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</si>
  <si>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</si>
  <si>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</si>
  <si>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</si>
  <si>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</si>
  <si>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</si>
  <si>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</si>
  <si>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</si>
  <si>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</si>
  <si>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</si>
  <si>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</si>
  <si>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</si>
  <si>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</si>
  <si>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</si>
  <si>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</si>
  <si>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</si>
  <si>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</si>
  <si>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</si>
  <si>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</si>
  <si>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</si>
  <si>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</si>
  <si>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</si>
  <si>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</si>
  <si>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</si>
  <si>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</si>
  <si>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</si>
  <si>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</si>
  <si>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</si>
  <si>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</si>
  <si>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</si>
  <si>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</si>
  <si>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</si>
  <si>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</si>
  <si>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</si>
  <si>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</si>
  <si>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</si>
  <si>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</si>
  <si>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</si>
  <si>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</si>
  <si>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</si>
  <si>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</si>
  <si>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</si>
  <si>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</si>
  <si>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</si>
  <si>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</si>
  <si>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</si>
  <si>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</si>
  <si>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</si>
  <si>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</si>
  <si>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</si>
  <si>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</si>
  <si>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</si>
  <si>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</si>
  <si>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</si>
  <si>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</si>
  <si>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</si>
  <si>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</si>
  <si>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</si>
  <si>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</si>
  <si>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</si>
  <si>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</si>
  <si>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</si>
  <si>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</si>
  <si>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</si>
  <si>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</si>
  <si>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</si>
  <si>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</si>
  <si>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</si>
  <si>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</si>
  <si>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</si>
  <si>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</si>
  <si>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</si>
  <si>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</si>
  <si>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</si>
  <si>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</si>
  <si>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</si>
  <si>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</si>
  <si>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</si>
  <si>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</si>
  <si>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</si>
  <si>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</si>
  <si>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</si>
  <si>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</si>
  <si>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</si>
  <si>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</si>
  <si>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</si>
  <si>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</si>
  <si>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</si>
  <si>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</si>
  <si>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</si>
  <si>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</si>
  <si>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</si>
  <si>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</si>
  <si>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</si>
  <si>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</si>
  <si>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</si>
  <si>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</si>
  <si>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</si>
  <si>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</si>
  <si>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</si>
  <si>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</si>
  <si>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</si>
  <si>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</si>
  <si>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</si>
  <si>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</si>
  <si>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</si>
  <si>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</si>
  <si>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</si>
  <si>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</si>
  <si>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</si>
  <si>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</si>
  <si>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</si>
  <si>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</si>
  <si>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</si>
  <si>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</si>
  <si>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</si>
  <si>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</si>
  <si>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</si>
  <si>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</si>
  <si>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</si>
  <si>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</si>
  <si>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</si>
  <si>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</si>
  <si>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</si>
  <si>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</si>
  <si>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</si>
  <si>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</si>
  <si>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</si>
  <si>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</si>
  <si>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</si>
  <si>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</si>
  <si>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</si>
  <si>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</si>
  <si>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</si>
  <si>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</si>
  <si>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</si>
  <si>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</si>
  <si>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</si>
  <si>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</si>
  <si>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</si>
  <si>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</si>
  <si>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</si>
  <si>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</si>
  <si>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</si>
  <si>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</si>
  <si>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</si>
  <si>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</si>
  <si>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</si>
  <si>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</si>
  <si>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</si>
  <si>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</si>
  <si>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</si>
  <si>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</si>
  <si>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</si>
  <si>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</si>
  <si>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</si>
  <si>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</si>
  <si>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</si>
  <si>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</si>
  <si>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</si>
  <si>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</si>
  <si>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</si>
  <si>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</si>
  <si>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</si>
  <si>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</si>
  <si>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</si>
  <si>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</si>
  <si>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</si>
  <si>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</si>
  <si>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</si>
  <si>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</si>
  <si>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</si>
  <si>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</si>
  <si>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</si>
  <si>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</si>
  <si>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</si>
  <si>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</si>
  <si>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</si>
  <si>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</si>
  <si>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</si>
  <si>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</si>
  <si>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</si>
  <si>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</si>
  <si>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</si>
  <si>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</si>
  <si>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</si>
  <si>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</si>
  <si>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</si>
  <si>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</si>
  <si>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</si>
  <si>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</si>
  <si>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</si>
  <si>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</si>
  <si>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</si>
  <si>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</si>
  <si>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</si>
  <si>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</si>
  <si>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</si>
  <si>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</si>
  <si>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</si>
  <si>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</si>
  <si>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</si>
  <si>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</si>
  <si>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</si>
  <si>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</si>
  <si>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</si>
  <si>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</si>
  <si>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</si>
  <si>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</si>
  <si>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</si>
  <si>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</si>
  <si>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</si>
  <si>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</si>
  <si>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</si>
  <si>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</si>
  <si>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</si>
  <si>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</si>
  <si>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</si>
  <si>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</si>
  <si>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</si>
  <si>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</si>
  <si>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</si>
  <si>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</si>
  <si>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</si>
  <si>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</si>
  <si>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</si>
  <si>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</si>
  <si>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</si>
  <si>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</si>
  <si>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</si>
  <si>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</si>
  <si>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</si>
  <si>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</si>
  <si>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</si>
  <si>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</si>
  <si>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</si>
  <si>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</si>
  <si>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</si>
  <si>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</si>
  <si>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</si>
  <si>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</si>
  <si>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</si>
  <si>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</si>
  <si>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</si>
  <si>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</si>
  <si>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</si>
  <si>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</si>
  <si>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</si>
  <si>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</si>
  <si>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</si>
  <si>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</si>
  <si>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</si>
  <si>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</si>
  <si>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</si>
  <si>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</si>
  <si>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</si>
  <si>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</si>
  <si>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</si>
  <si>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</si>
  <si>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</si>
  <si>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</si>
  <si>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</si>
  <si>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</si>
  <si>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</si>
  <si>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</si>
  <si>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</si>
  <si>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</si>
  <si>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</si>
  <si>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</si>
  <si>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</si>
  <si>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</si>
  <si>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</si>
  <si>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</si>
  <si>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</si>
  <si>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</si>
  <si>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</si>
  <si>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</si>
  <si>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</si>
  <si>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</si>
  <si>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</si>
  <si>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</si>
  <si>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</si>
  <si>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</si>
  <si>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</si>
  <si>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</si>
  <si>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</si>
  <si>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</si>
  <si>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</si>
  <si>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</si>
  <si>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</si>
  <si>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</si>
  <si>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</si>
  <si>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</si>
  <si>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</si>
  <si>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</si>
  <si>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</si>
  <si>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</si>
  <si>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</si>
  <si>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</si>
  <si>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</si>
  <si>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</si>
  <si>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</si>
  <si>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</si>
  <si>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</si>
  <si>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</si>
  <si>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</si>
  <si>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</si>
  <si>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</si>
  <si>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</si>
  <si>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</si>
  <si>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</si>
  <si>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</si>
  <si>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</si>
  <si>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</si>
  <si>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</si>
  <si>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</si>
  <si>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</si>
  <si>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</si>
  <si>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</si>
  <si>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</si>
  <si>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</si>
  <si>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</si>
  <si>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</si>
  <si>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</si>
  <si>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</si>
  <si>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</si>
  <si>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</si>
  <si>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</si>
  <si>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</si>
  <si>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</si>
  <si>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</si>
  <si>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</si>
  <si>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</si>
  <si>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</si>
  <si>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</si>
  <si>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</si>
  <si>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</si>
  <si>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</si>
  <si>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</si>
  <si>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</si>
  <si>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</si>
  <si>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</si>
  <si>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</si>
  <si>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</si>
  <si>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</si>
  <si>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</si>
  <si>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</si>
  <si>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</si>
  <si>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</si>
  <si>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</si>
  <si>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</si>
  <si>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</si>
  <si>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</si>
  <si>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</si>
  <si>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</si>
  <si>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</si>
  <si>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</si>
  <si>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</si>
  <si>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</si>
  <si>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</si>
  <si>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</si>
  <si>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</si>
  <si>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</si>
  <si>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</si>
  <si>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</si>
  <si>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</si>
  <si>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</si>
  <si>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</si>
  <si>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</si>
  <si>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</si>
  <si>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</si>
  <si>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</si>
  <si>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</si>
  <si>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</si>
  <si>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</si>
  <si>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</si>
  <si>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</si>
  <si>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</si>
  <si>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</si>
  <si>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</si>
  <si>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</si>
  <si>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</si>
  <si>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</si>
  <si>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</si>
  <si>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</si>
  <si>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</si>
  <si>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</si>
  <si>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</si>
  <si>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</si>
  <si>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</si>
  <si>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</si>
  <si>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</si>
  <si>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</si>
  <si>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</si>
  <si>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</si>
  <si>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</si>
  <si>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</si>
  <si>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</si>
  <si>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</si>
  <si>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</si>
  <si>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</si>
  <si>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</si>
  <si>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</si>
  <si>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</si>
  <si>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</si>
  <si>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</si>
  <si>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</si>
  <si>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</si>
  <si>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</si>
  <si>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</si>
  <si>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</si>
  <si>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</si>
  <si>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</si>
  <si>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</si>
  <si>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</si>
  <si>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</si>
  <si>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</si>
  <si>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</si>
  <si>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</si>
  <si>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</si>
  <si>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</si>
  <si>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</si>
  <si>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</si>
  <si>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</si>
  <si>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</si>
  <si>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</si>
  <si>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</si>
  <si>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</si>
  <si>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</si>
  <si>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</si>
  <si>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</si>
  <si>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</si>
  <si>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</si>
  <si>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</si>
  <si>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</si>
  <si>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</si>
  <si>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</si>
  <si>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</si>
  <si>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</si>
  <si>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</si>
  <si>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</si>
  <si>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</si>
  <si>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</si>
  <si>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</si>
  <si>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</si>
  <si>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</si>
  <si>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</si>
  <si>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</si>
  <si>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</si>
  <si>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</si>
  <si>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</si>
  <si>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</si>
  <si>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</si>
  <si>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</si>
  <si>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</si>
  <si>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</si>
  <si>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</si>
  <si>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</si>
  <si>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</si>
  <si>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</si>
  <si>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</si>
  <si>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</si>
  <si>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</si>
  <si>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</si>
  <si>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</si>
  <si>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</si>
  <si>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</si>
  <si>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</si>
  <si>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</si>
  <si>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</si>
  <si>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</si>
  <si>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</si>
  <si>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</si>
  <si>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</si>
  <si>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</si>
  <si>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</si>
  <si>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</si>
  <si>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</si>
  <si>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</si>
  <si>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</si>
  <si>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</si>
  <si>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</si>
  <si>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</si>
  <si>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</si>
  <si>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</si>
  <si>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</si>
  <si>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</si>
  <si>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</si>
  <si>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</si>
  <si>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</si>
  <si>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</si>
  <si>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</si>
  <si>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</si>
  <si>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</si>
  <si>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</si>
  <si>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</si>
  <si>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</si>
  <si>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</si>
  <si>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</si>
  <si>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</si>
  <si>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</si>
  <si>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</si>
  <si>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</si>
  <si>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</si>
  <si>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</si>
  <si>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</si>
  <si>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</si>
  <si>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</si>
  <si>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</si>
  <si>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</si>
  <si>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</si>
  <si>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</si>
  <si>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</si>
  <si>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</si>
  <si>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</si>
  <si>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</si>
  <si>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</si>
  <si>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</si>
  <si>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</si>
  <si>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</si>
  <si>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</si>
  <si>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</si>
  <si>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</si>
  <si>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</si>
  <si>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</si>
  <si>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</si>
  <si>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</si>
  <si>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</si>
  <si>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</si>
  <si>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</si>
  <si>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</si>
  <si>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</si>
  <si>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</si>
  <si>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</si>
  <si>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</si>
  <si>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</si>
  <si>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</si>
  <si>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</si>
  <si>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</si>
  <si>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</si>
  <si>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</si>
  <si>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</si>
  <si>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</si>
  <si>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</si>
  <si>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</si>
  <si>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</si>
  <si>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</si>
  <si>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</si>
  <si>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</si>
  <si>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</si>
  <si>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</si>
  <si>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</si>
  <si>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</si>
  <si>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</si>
  <si>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</si>
  <si>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</si>
  <si>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</si>
  <si>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</si>
  <si>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</si>
  <si>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</si>
  <si>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</si>
  <si>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</si>
  <si>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</si>
  <si>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</si>
  <si>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</si>
  <si>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</si>
  <si>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</si>
  <si>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</si>
  <si>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</si>
  <si>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</si>
  <si>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</si>
  <si>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</si>
  <si>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</si>
  <si>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</si>
  <si>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</si>
  <si>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</si>
  <si>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</si>
  <si>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</si>
  <si>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</si>
  <si>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</si>
  <si>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</si>
  <si>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</si>
  <si>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</si>
  <si>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</si>
  <si>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</si>
  <si>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</si>
  <si>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</si>
  <si>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</si>
  <si>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</si>
  <si>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</si>
  <si>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</si>
  <si>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</si>
  <si>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</si>
  <si>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</si>
  <si>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</si>
  <si>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</si>
  <si>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</si>
  <si>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</si>
  <si>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</si>
  <si>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</si>
  <si>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</si>
  <si>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</si>
  <si>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</si>
  <si>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</si>
  <si>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</si>
  <si>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</si>
  <si>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</si>
  <si>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</si>
  <si>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</si>
  <si>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</si>
  <si>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</si>
  <si>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</si>
  <si>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</si>
  <si>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</si>
  <si>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</si>
  <si>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</si>
  <si>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</si>
  <si>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</si>
  <si>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</si>
  <si>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</si>
  <si>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</si>
  <si>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</si>
  <si>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</si>
  <si>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</si>
  <si>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</si>
  <si>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</si>
  <si>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</si>
  <si>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</si>
  <si>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</si>
  <si>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</si>
  <si>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</si>
  <si>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</si>
  <si>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</si>
  <si>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</si>
  <si>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</si>
  <si>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</si>
  <si>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</si>
  <si>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</si>
  <si>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</si>
  <si>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</si>
  <si>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</si>
  <si>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</si>
  <si>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</si>
  <si>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</si>
  <si>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</si>
  <si>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</si>
  <si>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</si>
  <si>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</si>
  <si>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</si>
  <si>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</si>
  <si>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</si>
  <si>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</si>
  <si>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</si>
  <si>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</si>
  <si>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</si>
  <si>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</si>
  <si>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</si>
  <si>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</si>
  <si>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</si>
  <si>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</si>
  <si>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</si>
  <si>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</si>
  <si>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</si>
  <si>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</si>
  <si>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</si>
  <si>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</si>
  <si>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</si>
  <si>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</si>
  <si>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</si>
  <si>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</si>
  <si>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</si>
  <si>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</si>
  <si>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</si>
  <si>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</si>
  <si>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</si>
  <si>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</si>
  <si>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</si>
  <si>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</si>
  <si>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</si>
  <si>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</si>
  <si>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</si>
  <si>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</si>
  <si>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</si>
  <si>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</si>
  <si>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</si>
  <si>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</si>
  <si>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</si>
  <si>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</si>
  <si>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</si>
  <si>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</si>
  <si>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</si>
  <si>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</si>
  <si>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</si>
  <si>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</si>
  <si>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</si>
  <si>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</si>
  <si>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</si>
  <si>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</si>
  <si>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</si>
  <si>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</si>
  <si>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</si>
  <si>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</si>
  <si>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</si>
  <si>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</si>
  <si>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</si>
  <si>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</si>
  <si>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</si>
  <si>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</si>
  <si>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</si>
  <si>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</si>
  <si>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</si>
  <si>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</si>
  <si>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</si>
  <si>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</si>
  <si>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</si>
  <si>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</si>
  <si>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</si>
  <si>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</si>
  <si>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</si>
  <si>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</si>
  <si>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</si>
  <si>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</si>
  <si>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</si>
  <si>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</si>
  <si>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</si>
  <si>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</si>
  <si>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</si>
  <si>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</si>
  <si>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</si>
  <si>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</si>
  <si>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</si>
  <si>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</si>
  <si>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</si>
  <si>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</si>
  <si>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</si>
  <si>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</si>
  <si>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</si>
  <si>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</si>
  <si>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</si>
  <si>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</si>
  <si>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</si>
  <si>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</si>
  <si>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</si>
  <si>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</si>
  <si>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</si>
  <si>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</si>
  <si>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</si>
  <si>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</si>
  <si>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</si>
  <si>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</si>
  <si>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</si>
  <si>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</si>
  <si>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</si>
  <si>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</si>
  <si>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</si>
  <si>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</si>
  <si>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</si>
  <si>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</si>
  <si>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</si>
  <si>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</si>
  <si>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</si>
  <si>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</si>
  <si>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</si>
  <si>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</si>
  <si>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</si>
  <si>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</si>
  <si>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</si>
  <si>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</si>
  <si>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</si>
  <si>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</si>
  <si>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</si>
  <si>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</si>
  <si>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</si>
  <si>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</si>
  <si>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</si>
  <si>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</si>
  <si>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</si>
  <si>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</si>
  <si>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</si>
  <si>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</si>
  <si>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</si>
  <si>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</si>
  <si>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</si>
  <si>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</si>
  <si>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</si>
  <si>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</si>
  <si>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</si>
  <si>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</si>
  <si>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</si>
  <si>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</si>
  <si>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</si>
  <si>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</si>
  <si>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</si>
  <si>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</si>
  <si>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</si>
  <si>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</si>
  <si>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</si>
  <si>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</si>
  <si>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</si>
  <si>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</si>
  <si>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</si>
  <si>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</si>
  <si>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</si>
  <si>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</si>
  <si>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</si>
  <si>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</si>
  <si>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</si>
  <si>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</si>
  <si>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</si>
  <si>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</si>
  <si>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</si>
  <si>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</si>
  <si>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</si>
  <si>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</si>
  <si>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</si>
  <si>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</si>
  <si>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</si>
  <si>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</si>
  <si>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</si>
  <si>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</si>
  <si>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</si>
  <si>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</si>
  <si>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</si>
  <si>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</si>
  <si>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</si>
  <si>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</si>
  <si>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</si>
  <si>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</si>
  <si>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</si>
  <si>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</si>
  <si>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</si>
  <si>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</si>
  <si>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</si>
  <si>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</si>
  <si>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</si>
  <si>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</si>
  <si>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</si>
  <si>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</si>
  <si>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</si>
  <si>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</si>
  <si>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</si>
  <si>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</si>
  <si>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</si>
  <si>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</si>
  <si>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</si>
  <si>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</si>
  <si>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</si>
  <si>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</si>
  <si>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</si>
  <si>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</si>
  <si>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</si>
  <si>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</si>
  <si>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</si>
  <si>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</si>
  <si>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</si>
  <si>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</si>
  <si>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</si>
  <si>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</si>
  <si>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</si>
  <si>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</si>
  <si>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</si>
  <si>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</si>
  <si>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</si>
  <si>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</si>
  <si>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</si>
  <si>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</si>
  <si>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</si>
  <si>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</si>
  <si>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</si>
  <si>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</si>
  <si>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</si>
  <si>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</si>
  <si>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</si>
  <si>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</si>
  <si>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</si>
  <si>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</si>
  <si>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</si>
  <si>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</si>
  <si>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</si>
  <si>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</si>
  <si>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</si>
  <si>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</si>
  <si>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</si>
  <si>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</si>
  <si>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</si>
  <si>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</si>
  <si>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</si>
  <si>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</si>
  <si>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</si>
  <si>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</si>
  <si>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</si>
  <si>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</si>
  <si>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</si>
  <si>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</si>
  <si>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</si>
  <si>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</si>
  <si>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</si>
  <si>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</si>
  <si>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</si>
  <si>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</si>
  <si>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</si>
  <si>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</si>
  <si>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</si>
  <si>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</si>
  <si>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</si>
  <si>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</si>
  <si>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</si>
  <si>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</si>
  <si>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</si>
  <si>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</si>
  <si>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</si>
  <si>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</si>
  <si>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</si>
  <si>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</si>
  <si>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</si>
  <si>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</si>
  <si>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</si>
  <si>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</si>
  <si>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</si>
  <si>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</si>
  <si>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</si>
  <si>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</si>
  <si>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</si>
  <si>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</si>
  <si>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</si>
  <si>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</si>
  <si>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</si>
  <si>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</si>
  <si>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</si>
  <si>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</si>
  <si>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</si>
  <si>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</si>
  <si>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</si>
  <si>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</si>
  <si>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</si>
  <si>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</si>
  <si>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</si>
  <si>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</si>
  <si>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</si>
  <si>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</si>
  <si>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</si>
  <si>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</si>
  <si>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</si>
  <si>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</si>
  <si>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</si>
  <si>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</si>
  <si>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</si>
  <si>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</si>
  <si>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</si>
  <si>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</si>
  <si>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</si>
  <si>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</si>
  <si>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</si>
  <si>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</si>
  <si>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</si>
  <si>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</si>
  <si>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</si>
  <si>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</si>
  <si>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</si>
  <si>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</si>
  <si>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</si>
  <si>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</si>
  <si>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</si>
  <si>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</si>
  <si>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</si>
  <si>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</si>
  <si>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</si>
  <si>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</si>
  <si>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</si>
  <si>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</si>
  <si>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</si>
  <si>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</si>
  <si>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</si>
  <si>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</si>
  <si>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</si>
  <si>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</si>
  <si>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</si>
  <si>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</si>
  <si>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</si>
  <si>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</si>
  <si>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</si>
  <si>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</si>
  <si>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</si>
  <si>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</si>
  <si>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</si>
  <si>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</si>
  <si>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</si>
  <si>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</si>
  <si>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</si>
  <si>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</si>
  <si>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</si>
  <si>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</si>
  <si>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</si>
  <si>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</si>
  <si>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</si>
  <si>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</si>
  <si>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</si>
  <si>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</si>
  <si>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</si>
  <si>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</si>
  <si>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</si>
  <si>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</si>
  <si>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</si>
  <si>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</si>
  <si>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</si>
  <si>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</si>
  <si>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</si>
  <si>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</si>
  <si>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</si>
  <si>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</si>
  <si>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</si>
  <si>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</si>
  <si>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</si>
  <si>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</si>
  <si>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</si>
  <si>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</si>
  <si>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</si>
  <si>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</si>
  <si>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</si>
  <si>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</si>
  <si>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</si>
  <si>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</si>
  <si>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</si>
  <si>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</si>
  <si>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</si>
  <si>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</si>
  <si>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</si>
  <si>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</si>
  <si>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</si>
  <si>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</si>
  <si>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</si>
  <si>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</si>
  <si>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</si>
  <si>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</si>
  <si>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</si>
  <si>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</si>
  <si>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</si>
  <si>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</si>
  <si>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</si>
  <si>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</si>
  <si>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</si>
  <si>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</si>
  <si>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</si>
  <si>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</si>
  <si>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</si>
  <si>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</si>
  <si>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</si>
  <si>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</si>
  <si>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</si>
  <si>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</si>
  <si>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</si>
  <si>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</si>
  <si>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</si>
  <si>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</si>
  <si>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</si>
  <si>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</si>
  <si>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</si>
  <si>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</si>
  <si>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</si>
  <si>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</si>
  <si>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</si>
  <si>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</si>
  <si>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</si>
  <si>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</si>
  <si>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</si>
  <si>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</si>
  <si>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</si>
  <si>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</si>
  <si>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</si>
  <si>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</si>
  <si>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</si>
  <si>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</si>
  <si>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</si>
  <si>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</si>
  <si>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</si>
  <si>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</si>
  <si>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</si>
  <si>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</si>
  <si>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</si>
  <si>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</si>
  <si>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</si>
  <si>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</si>
  <si>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</si>
  <si>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</si>
  <si>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</si>
  <si>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</si>
  <si>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</si>
  <si>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</si>
  <si>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</si>
  <si>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</si>
  <si>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</si>
  <si>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</si>
  <si>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</si>
  <si>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</si>
  <si>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</si>
  <si>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</si>
  <si>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</si>
  <si>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</si>
  <si>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</si>
  <si>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</si>
  <si>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</si>
  <si>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</si>
  <si>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</si>
  <si>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</si>
  <si>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</si>
  <si>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</si>
  <si>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</si>
  <si>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</si>
  <si>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</si>
  <si>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</si>
  <si>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</si>
  <si>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</si>
  <si>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</si>
  <si>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</si>
  <si>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</si>
  <si>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</si>
  <si>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</si>
  <si>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</si>
  <si>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</si>
  <si>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</si>
  <si>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</si>
  <si>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</si>
  <si>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</si>
  <si>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</si>
  <si>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</si>
  <si>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</si>
  <si>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</si>
  <si>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</si>
  <si>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</si>
  <si>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</si>
  <si>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</si>
  <si>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</si>
  <si>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</si>
  <si>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</si>
  <si>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</si>
  <si>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</si>
  <si>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</si>
  <si>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</si>
  <si>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</si>
  <si>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</si>
  <si>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</si>
  <si>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</si>
  <si>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</si>
  <si>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</si>
  <si>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</si>
  <si>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</si>
  <si>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</si>
  <si>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</si>
  <si>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</si>
  <si>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</si>
  <si>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</si>
  <si>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</si>
  <si>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</si>
  <si>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</si>
  <si>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</si>
  <si>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</si>
  <si>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</si>
  <si>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</si>
  <si>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</si>
  <si>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</si>
  <si>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</si>
  <si>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</si>
  <si>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</si>
  <si>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</si>
  <si>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</si>
  <si>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</si>
  <si>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</si>
  <si>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</si>
  <si>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</si>
  <si>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</si>
  <si>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</si>
  <si>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</si>
  <si>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</si>
  <si>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</si>
  <si>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</si>
  <si>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</si>
  <si>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</si>
  <si>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</si>
  <si>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</si>
  <si>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</si>
  <si>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</si>
  <si>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</si>
  <si>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</si>
  <si>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</si>
  <si>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</si>
  <si>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</si>
  <si>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</si>
  <si>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</si>
  <si>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</si>
  <si>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</si>
  <si>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</si>
  <si>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</si>
  <si>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</si>
  <si>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</si>
  <si>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</si>
  <si>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</si>
  <si>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</si>
  <si>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</si>
  <si>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</si>
  <si>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</si>
  <si>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</si>
  <si>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</si>
  <si>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</si>
  <si>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</si>
  <si>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</si>
  <si>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</si>
  <si>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</si>
  <si>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</si>
  <si>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</si>
  <si>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</si>
  <si>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</si>
  <si>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</si>
  <si>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</si>
  <si>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</si>
  <si>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</si>
  <si>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</si>
  <si>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</si>
  <si>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</si>
  <si>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</si>
  <si>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</si>
  <si>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</si>
  <si>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</si>
  <si>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</si>
  <si>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</si>
  <si>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</si>
  <si>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</si>
  <si>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</si>
  <si>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</si>
  <si>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</si>
  <si>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</si>
  <si>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</si>
  <si>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</si>
  <si>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</si>
  <si>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</si>
  <si>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</si>
  <si>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</si>
  <si>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</si>
  <si>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</si>
  <si>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</si>
  <si>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</si>
  <si>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</si>
  <si>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</si>
  <si>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</si>
  <si>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</si>
  <si>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</si>
  <si>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</si>
  <si>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</si>
  <si>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</si>
  <si>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</si>
  <si>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</si>
  <si>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</si>
  <si>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</si>
  <si>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</si>
  <si>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</si>
  <si>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</si>
  <si>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</si>
  <si>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</si>
  <si>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</si>
  <si>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</si>
  <si>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</si>
  <si>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</si>
  <si>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</si>
  <si>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</si>
  <si>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</si>
  <si>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</si>
  <si>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</si>
  <si>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</si>
  <si>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</si>
  <si>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</si>
  <si>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</si>
  <si>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</si>
  <si>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</si>
  <si>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</si>
  <si>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</si>
  <si>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</si>
  <si>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</si>
  <si>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</si>
  <si>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</si>
  <si>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</si>
  <si>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</si>
  <si>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</si>
  <si>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</si>
  <si>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</si>
  <si>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</si>
  <si>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</si>
  <si>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</si>
  <si>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</si>
  <si>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</si>
  <si>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</si>
  <si>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</si>
  <si>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</si>
  <si>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</si>
  <si>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</si>
  <si>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</si>
  <si>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</si>
  <si>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</si>
  <si>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</si>
  <si>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</si>
  <si>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</si>
  <si>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</si>
  <si>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</si>
  <si>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</si>
  <si>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</si>
  <si>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</si>
  <si>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</si>
  <si>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</si>
  <si>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</si>
  <si>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</si>
  <si>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</si>
  <si>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</si>
  <si>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</si>
  <si>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</si>
  <si>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</si>
  <si>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</si>
  <si>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</si>
  <si>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</si>
  <si>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</si>
  <si>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</si>
  <si>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</si>
  <si>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</si>
  <si>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</si>
  <si>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</si>
  <si>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</si>
  <si>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</si>
  <si>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</si>
  <si>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</si>
  <si>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</si>
  <si>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</si>
  <si>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</si>
  <si>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</si>
  <si>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</si>
  <si>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</si>
  <si>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</si>
  <si>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</si>
  <si>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</si>
  <si>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</si>
  <si>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</si>
  <si>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</si>
  <si>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</si>
  <si>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</si>
  <si>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</si>
  <si>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</si>
  <si>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</si>
  <si>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</si>
  <si>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</si>
  <si>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</si>
  <si>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</si>
  <si>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</si>
  <si>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</si>
  <si>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</si>
  <si>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</si>
  <si>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</si>
  <si>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</si>
  <si>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</si>
  <si>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</si>
  <si>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</si>
  <si>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</si>
  <si>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</si>
  <si>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</si>
  <si>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</si>
  <si>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</si>
  <si>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</si>
  <si>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</si>
  <si>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</si>
  <si>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</si>
  <si>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</si>
  <si>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</si>
  <si>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</si>
  <si>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</si>
  <si>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</si>
  <si>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</si>
  <si>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</si>
  <si>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</si>
  <si>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</si>
  <si>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</si>
  <si>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</si>
  <si>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</si>
  <si>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</si>
  <si>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</si>
  <si>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</si>
  <si>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</si>
  <si>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</si>
  <si>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</si>
  <si>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</si>
  <si>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</si>
  <si>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</si>
  <si>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</si>
  <si>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</si>
  <si>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</si>
  <si>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</si>
  <si>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</si>
  <si>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</si>
  <si>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</si>
  <si>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</si>
  <si>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</si>
  <si>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</si>
  <si>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</si>
  <si>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</si>
  <si>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</si>
  <si>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</si>
  <si>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</si>
  <si>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</si>
  <si>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</si>
  <si>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</si>
  <si>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</si>
  <si>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</si>
  <si>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</si>
  <si>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</si>
  <si>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</si>
  <si>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</si>
  <si>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</si>
  <si>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</si>
  <si>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</si>
  <si>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</si>
  <si>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</si>
  <si>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</si>
  <si>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</si>
  <si>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</si>
  <si>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</si>
  <si>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</si>
  <si>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</si>
  <si>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</si>
  <si>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</si>
  <si>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</si>
  <si>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</si>
  <si>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</si>
  <si>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</si>
  <si>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</si>
  <si>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</si>
  <si>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</si>
  <si>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</si>
  <si>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</si>
  <si>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</si>
  <si>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</si>
  <si>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</si>
  <si>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</si>
  <si>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</si>
  <si>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</si>
  <si>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</si>
  <si>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</si>
  <si>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</si>
  <si>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</si>
  <si>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</si>
  <si>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</si>
  <si>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</si>
  <si>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</si>
  <si>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</si>
  <si>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</si>
  <si>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</si>
  <si>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</si>
  <si>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</si>
  <si>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</si>
  <si>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</si>
  <si>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</si>
  <si>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</si>
  <si>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</si>
  <si>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</si>
  <si>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</si>
  <si>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</si>
  <si>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</si>
  <si>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</si>
  <si>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</si>
  <si>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</si>
  <si>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</si>
  <si>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</si>
  <si>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</si>
  <si>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</si>
  <si>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</si>
  <si>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</si>
  <si>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</si>
  <si>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</si>
  <si>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</si>
  <si>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</si>
  <si>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</si>
  <si>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</si>
  <si>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</si>
  <si>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</si>
  <si>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</si>
  <si>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</si>
  <si>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</si>
  <si>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</si>
  <si>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</si>
  <si>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</si>
  <si>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</si>
  <si>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</si>
  <si>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</si>
  <si>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</si>
  <si>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</si>
  <si>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</si>
  <si>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</si>
  <si>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</si>
  <si>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</si>
  <si>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</si>
  <si>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</si>
  <si>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</si>
  <si>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</si>
  <si>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</si>
  <si>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</si>
  <si>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</si>
  <si>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</si>
  <si>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</si>
  <si>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</si>
  <si>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</si>
  <si>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</si>
  <si>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</si>
  <si>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</si>
  <si>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</si>
  <si>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</si>
  <si>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</si>
  <si>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</si>
  <si>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</si>
  <si>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</si>
  <si>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</si>
  <si>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</si>
  <si>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</si>
  <si>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</si>
  <si>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</si>
  <si>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</si>
  <si>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</si>
  <si>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</si>
  <si>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</si>
  <si>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</si>
  <si>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</si>
  <si>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</si>
  <si>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</si>
  <si>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</si>
  <si>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</si>
  <si>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</si>
  <si>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</si>
  <si>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</si>
  <si>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</si>
  <si>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</si>
  <si>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</si>
  <si>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</si>
  <si>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</si>
  <si>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</si>
  <si>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</si>
  <si>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</si>
  <si>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</si>
  <si>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</si>
  <si>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</si>
  <si>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</si>
  <si>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</si>
  <si>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</si>
  <si>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</si>
  <si>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</si>
  <si>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</si>
  <si>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</si>
  <si>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</si>
  <si>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</si>
  <si>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</si>
  <si>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</si>
  <si>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</si>
  <si>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</si>
  <si>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</si>
  <si>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</si>
  <si>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</si>
  <si>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</si>
  <si>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</si>
  <si>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</si>
  <si>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</si>
  <si>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</si>
  <si>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</si>
  <si>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</si>
  <si>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</si>
  <si>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</si>
  <si>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</si>
  <si>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</si>
  <si>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</si>
  <si>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</si>
  <si>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</si>
  <si>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</si>
  <si>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</si>
  <si>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</si>
  <si>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</si>
  <si>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</si>
  <si>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</si>
  <si>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</si>
  <si>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</si>
  <si>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</si>
  <si>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</si>
  <si>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</si>
  <si>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</si>
  <si>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</si>
  <si>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</si>
  <si>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</si>
  <si>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</si>
  <si>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</si>
  <si>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</si>
  <si>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</si>
  <si>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</si>
  <si>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</si>
  <si>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</si>
  <si>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</si>
  <si>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</si>
  <si>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</si>
  <si>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</si>
  <si>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</si>
  <si>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</si>
  <si>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</si>
  <si>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</si>
  <si>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</si>
  <si>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</si>
  <si>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</si>
  <si>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</si>
  <si>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</si>
  <si>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</si>
  <si>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</si>
  <si>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</si>
  <si>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</si>
  <si>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</si>
  <si>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</si>
  <si>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</si>
  <si>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</si>
  <si>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</si>
  <si>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</si>
  <si>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</si>
  <si>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</si>
  <si>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</si>
  <si>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</si>
  <si>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</si>
  <si>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</si>
  <si>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</si>
  <si>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</si>
  <si>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</si>
  <si>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</si>
  <si>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</si>
  <si>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</si>
  <si>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</si>
  <si>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</si>
  <si>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</si>
  <si>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</si>
  <si>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</si>
  <si>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</si>
  <si>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</si>
  <si>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</si>
  <si>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</si>
  <si>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</si>
  <si>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</si>
  <si>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</si>
  <si>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</si>
  <si>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</si>
  <si>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</si>
  <si>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</si>
  <si>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</si>
  <si>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</si>
  <si>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</si>
  <si>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</si>
  <si>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</si>
  <si>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</si>
  <si>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</si>
  <si>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</si>
  <si>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</si>
  <si>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</si>
  <si>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</si>
  <si>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</si>
  <si>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</si>
  <si>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</si>
  <si>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</si>
  <si>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</si>
  <si>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</si>
  <si>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</si>
  <si>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</si>
  <si>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</si>
  <si>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</si>
  <si>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</si>
  <si>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</si>
  <si>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</si>
  <si>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</si>
  <si>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</si>
  <si>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</si>
  <si>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</si>
  <si>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</si>
  <si>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</si>
  <si>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</si>
  <si>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</si>
  <si>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</si>
  <si>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</si>
  <si>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</si>
  <si>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</si>
  <si>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</si>
  <si>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</si>
  <si>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</si>
  <si>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</si>
  <si>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</si>
  <si>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</si>
  <si>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</si>
  <si>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</si>
  <si>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</si>
  <si>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</si>
  <si>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</si>
  <si>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</si>
  <si>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</si>
  <si>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</si>
  <si>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</si>
  <si>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</si>
  <si>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</si>
  <si>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</si>
  <si>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</si>
  <si>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</si>
  <si>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</si>
  <si>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</si>
  <si>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</si>
  <si>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</si>
  <si>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</si>
  <si>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</si>
  <si>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</si>
  <si>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</si>
  <si>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</si>
  <si>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</si>
  <si>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</si>
  <si>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</si>
  <si>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</si>
  <si>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</si>
  <si>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</si>
  <si>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</si>
  <si>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</si>
  <si>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</si>
  <si>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</si>
  <si>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</si>
  <si>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</si>
  <si>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</si>
  <si>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</si>
  <si>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</si>
  <si>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</si>
  <si>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</si>
  <si>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</si>
  <si>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</si>
  <si>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</si>
  <si>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</si>
  <si>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</si>
  <si>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</si>
  <si>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</si>
  <si>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</si>
  <si>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</si>
  <si>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</si>
  <si>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</si>
  <si>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</si>
  <si>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</si>
  <si>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</si>
  <si>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</si>
  <si>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</si>
  <si>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</si>
  <si>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</si>
  <si>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</si>
  <si>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</si>
  <si>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</si>
  <si>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</si>
  <si>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</si>
  <si>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</si>
  <si>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</si>
  <si>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</si>
  <si>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</si>
  <si>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</si>
  <si>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</si>
  <si>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</si>
  <si>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</si>
  <si>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</si>
  <si>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</si>
  <si>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</si>
  <si>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</si>
  <si>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</si>
  <si>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</si>
  <si>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</si>
  <si>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</si>
  <si>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</si>
  <si>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</si>
  <si>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</si>
  <si>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</si>
  <si>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</si>
  <si>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</si>
  <si>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</si>
  <si>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</si>
  <si>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</si>
  <si>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</si>
  <si>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</si>
  <si>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</si>
  <si>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</si>
  <si>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</si>
  <si>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</si>
  <si>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</si>
  <si>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</si>
  <si>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</si>
  <si>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</si>
  <si>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</si>
  <si>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</si>
  <si>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</si>
  <si>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</si>
  <si>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</si>
  <si>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</si>
  <si>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</si>
  <si>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</si>
  <si>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</si>
  <si>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</si>
  <si>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</si>
  <si>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</si>
  <si>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</si>
  <si>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</si>
  <si>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</si>
  <si>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</si>
  <si>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</si>
  <si>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</si>
  <si>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</si>
  <si>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</si>
  <si>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</si>
  <si>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</si>
  <si>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</si>
  <si>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</si>
  <si>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</si>
  <si>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</si>
  <si>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</si>
  <si>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</si>
  <si>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</si>
  <si>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</si>
  <si>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</si>
  <si>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</si>
  <si>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</si>
  <si>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</si>
  <si>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</si>
  <si>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</si>
  <si>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</si>
  <si>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</si>
  <si>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</si>
  <si>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</si>
  <si>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</si>
  <si>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</si>
  <si>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</si>
  <si>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</si>
  <si>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</si>
  <si>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</si>
  <si>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</si>
  <si>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</si>
  <si>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</si>
  <si>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</si>
  <si>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</si>
  <si>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</si>
  <si>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</si>
  <si>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</si>
  <si>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</si>
  <si>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</si>
  <si>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</si>
  <si>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</si>
  <si>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</si>
  <si>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</si>
  <si>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</si>
  <si>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</si>
  <si>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</si>
  <si>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</si>
  <si>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</si>
  <si>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</si>
  <si>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</si>
  <si>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</si>
  <si>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</si>
  <si>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</si>
  <si>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</si>
  <si>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</si>
  <si>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</si>
  <si>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</si>
  <si>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</si>
  <si>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</si>
  <si>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</si>
  <si>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</si>
  <si>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</si>
  <si>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</si>
  <si>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</si>
  <si>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</si>
  <si>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</si>
  <si>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</si>
  <si>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</si>
  <si>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</si>
  <si>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</si>
  <si>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</si>
  <si>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</si>
  <si>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</si>
  <si>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</si>
  <si>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</si>
  <si>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</si>
  <si>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</si>
  <si>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</si>
  <si>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</si>
  <si>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</si>
  <si>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</si>
  <si>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</si>
  <si>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</si>
  <si>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</si>
  <si>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</si>
  <si>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</si>
  <si>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</si>
  <si>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</si>
  <si>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</si>
  <si>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</si>
  <si>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</si>
  <si>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</si>
  <si>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</si>
  <si>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</si>
  <si>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</si>
  <si>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</si>
  <si>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</si>
  <si>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</si>
  <si>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</si>
  <si>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</si>
  <si>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</si>
  <si>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</si>
  <si>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</si>
  <si>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</si>
  <si>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</si>
  <si>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</si>
  <si>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</si>
  <si>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</si>
  <si>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</si>
  <si>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</si>
  <si>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</si>
  <si>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</si>
  <si>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</si>
  <si>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</si>
  <si>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</si>
  <si>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</si>
  <si>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</si>
  <si>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</si>
  <si>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</si>
  <si>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</si>
  <si>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</si>
  <si>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</si>
  <si>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</si>
  <si>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</si>
  <si>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</si>
  <si>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</si>
  <si>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</si>
  <si>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</si>
  <si>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</si>
  <si>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</si>
  <si>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</si>
  <si>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</si>
  <si>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</si>
  <si>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</si>
  <si>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</si>
  <si>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</si>
  <si>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</si>
  <si>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</si>
  <si>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</si>
  <si>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</si>
  <si>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</si>
  <si>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</si>
  <si>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</si>
  <si>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</si>
  <si>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</si>
  <si>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</si>
  <si>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</si>
  <si>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</si>
  <si>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</si>
  <si>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</si>
  <si>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</si>
  <si>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</si>
  <si>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</si>
  <si>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</si>
  <si>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</si>
  <si>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</si>
  <si>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</si>
  <si>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</si>
  <si>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</si>
  <si>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</si>
  <si>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</si>
  <si>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</si>
  <si>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</si>
  <si>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</si>
  <si>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</si>
  <si>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</si>
  <si>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</si>
  <si>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</si>
  <si>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</si>
  <si>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</si>
  <si>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</si>
  <si>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</si>
  <si>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</si>
  <si>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</si>
  <si>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</si>
  <si>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</si>
  <si>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</si>
  <si>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</si>
  <si>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</si>
  <si>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</si>
  <si>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</si>
  <si>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</si>
  <si>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</si>
  <si>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</si>
  <si>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</si>
  <si>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</si>
  <si>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</si>
  <si>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</si>
  <si>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</si>
  <si>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</si>
  <si>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</si>
  <si>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</si>
  <si>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</si>
  <si>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</si>
  <si>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</si>
  <si>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</si>
  <si>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</si>
  <si>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</si>
  <si>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</si>
  <si>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</si>
  <si>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</si>
  <si>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</si>
  <si>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</si>
  <si>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</si>
  <si>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</si>
  <si>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</si>
  <si>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</si>
  <si>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</si>
  <si>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</si>
  <si>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</si>
  <si>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</si>
  <si>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</si>
  <si>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</si>
  <si>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</si>
  <si>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</si>
  <si>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</si>
  <si>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</si>
  <si>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</si>
  <si>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</si>
  <si>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</si>
  <si>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</si>
  <si>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</si>
  <si>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</si>
  <si>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</si>
  <si>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</si>
  <si>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</si>
  <si>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</si>
  <si>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</si>
  <si>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</si>
  <si>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</si>
  <si>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</si>
  <si>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</si>
  <si>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</si>
  <si>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</si>
  <si>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</si>
  <si>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</si>
  <si>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</si>
  <si>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</si>
  <si>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</si>
  <si>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</si>
  <si>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</si>
  <si>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</si>
  <si>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</si>
  <si>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</si>
  <si>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</si>
  <si>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</si>
  <si>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</si>
  <si>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</si>
  <si>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</si>
  <si>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</si>
  <si>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</si>
  <si>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</si>
  <si>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</si>
  <si>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</si>
  <si>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</si>
  <si>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</si>
  <si>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</si>
  <si>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</si>
  <si>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</si>
  <si>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</si>
  <si>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</si>
  <si>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</si>
  <si>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</si>
  <si>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</si>
  <si>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</si>
  <si>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</si>
  <si>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</si>
  <si>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</si>
  <si>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</si>
  <si>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</si>
  <si>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</si>
  <si>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</si>
  <si>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</si>
  <si>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</si>
  <si>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</si>
  <si>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</si>
  <si>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</si>
  <si>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</si>
  <si>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</si>
  <si>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</si>
  <si>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</si>
  <si>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</si>
  <si>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</si>
  <si>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</si>
  <si>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</si>
  <si>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</si>
  <si>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</si>
  <si>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</si>
  <si>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</si>
  <si>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</si>
  <si>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</si>
  <si>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</si>
  <si>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</si>
  <si>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</si>
  <si>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</si>
  <si>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</si>
  <si>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</si>
  <si>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</si>
  <si>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</si>
  <si>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</si>
  <si>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</si>
  <si>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</si>
  <si>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</si>
  <si>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</si>
  <si>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</si>
  <si>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</si>
  <si>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</si>
  <si>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</si>
  <si>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</si>
  <si>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</si>
  <si>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</si>
  <si>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</si>
  <si>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</si>
  <si>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</si>
  <si>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</si>
  <si>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</si>
  <si>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</si>
  <si>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</si>
  <si>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</si>
  <si>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</si>
  <si>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</si>
  <si>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</si>
  <si>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</si>
  <si>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</si>
  <si>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</si>
  <si>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</si>
  <si>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</si>
  <si>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</si>
  <si>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</si>
  <si>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</si>
  <si>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</si>
  <si>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</si>
  <si>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</si>
  <si>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</si>
  <si>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</si>
  <si>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</si>
  <si>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</si>
  <si>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</si>
  <si>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</si>
  <si>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</si>
  <si>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</si>
  <si>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</si>
  <si>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</si>
  <si>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</si>
  <si>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</si>
  <si>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</si>
  <si>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</si>
  <si>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</si>
  <si>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</si>
  <si>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</si>
  <si>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</si>
  <si>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</si>
  <si>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</si>
  <si>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</si>
  <si>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</si>
  <si>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</si>
  <si>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</si>
  <si>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</si>
  <si>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</si>
  <si>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</si>
  <si>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</si>
  <si>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</si>
  <si>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</si>
  <si>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</si>
  <si>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</si>
  <si>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</si>
  <si>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</si>
  <si>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</si>
  <si>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</si>
  <si>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</si>
  <si>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</si>
  <si>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</si>
  <si>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</si>
  <si>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</si>
  <si>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</si>
  <si>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</si>
  <si>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</si>
  <si>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</si>
  <si>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</si>
  <si>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</si>
  <si>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</si>
  <si>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</si>
  <si>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</si>
  <si>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</si>
  <si>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</si>
  <si>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</si>
  <si>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</si>
  <si>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</si>
  <si>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</si>
  <si>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</si>
  <si>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</si>
  <si>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</si>
  <si>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</si>
  <si>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</si>
  <si>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</si>
  <si>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</si>
  <si>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</si>
  <si>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</si>
  <si>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</si>
  <si>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</si>
  <si>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</si>
  <si>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</si>
  <si>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</si>
  <si>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</si>
  <si>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</si>
  <si>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</si>
  <si>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</si>
  <si>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</si>
  <si>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</si>
  <si>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</si>
  <si>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</si>
  <si>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</si>
  <si>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</si>
  <si>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</si>
  <si>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</si>
  <si>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</si>
  <si>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</si>
  <si>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</si>
  <si>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</si>
  <si>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</si>
  <si>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</si>
  <si>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</si>
  <si>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</si>
  <si>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</si>
  <si>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</si>
  <si>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</si>
  <si>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</si>
  <si>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</si>
  <si>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</si>
  <si>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</si>
  <si>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</si>
  <si>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</si>
  <si>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</si>
  <si>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</si>
  <si>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</si>
  <si>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</si>
  <si>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</si>
  <si>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</si>
  <si>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</si>
  <si>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</si>
  <si>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</si>
  <si>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</si>
  <si>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</si>
  <si>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</si>
  <si>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</si>
  <si>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</si>
  <si>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</si>
  <si>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</si>
  <si>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</si>
  <si>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</si>
  <si>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</si>
  <si>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</si>
  <si>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</si>
  <si>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</si>
  <si>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</si>
  <si>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</si>
  <si>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</si>
  <si>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</si>
  <si>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</si>
  <si>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</si>
  <si>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</si>
  <si>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</si>
  <si>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</si>
  <si>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</si>
  <si>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</si>
  <si>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</si>
  <si>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</si>
  <si>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</si>
  <si>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</si>
  <si>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</si>
  <si>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</si>
  <si>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</si>
  <si>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</si>
  <si>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</si>
  <si>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</si>
  <si>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</si>
  <si>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</si>
  <si>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</si>
  <si>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</si>
  <si>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</si>
  <si>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</si>
  <si>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</si>
  <si>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</si>
  <si>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</si>
  <si>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</si>
  <si>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</si>
  <si>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</si>
  <si>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</si>
  <si>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</si>
  <si>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</si>
  <si>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</si>
  <si>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</si>
  <si>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</si>
  <si>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</si>
  <si>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</si>
  <si>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</si>
  <si>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</si>
  <si>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</si>
  <si>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</si>
  <si>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</si>
  <si>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</si>
  <si>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</si>
  <si>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</si>
  <si>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</si>
  <si>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</si>
  <si>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</si>
  <si>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</si>
  <si>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</si>
  <si>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</si>
  <si>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</si>
  <si>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</si>
  <si>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</si>
  <si>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</si>
  <si>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</si>
  <si>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</si>
  <si>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</si>
  <si>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</si>
  <si>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</si>
  <si>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</si>
  <si>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</si>
  <si>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</si>
  <si>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</si>
  <si>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</si>
  <si>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</si>
  <si>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</si>
  <si>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</si>
  <si>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</si>
  <si>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</si>
  <si>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</si>
  <si>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</si>
  <si>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</si>
  <si>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</si>
  <si>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</si>
  <si>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</si>
  <si>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</si>
  <si>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</si>
  <si>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</si>
  <si>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</si>
  <si>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</si>
  <si>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</si>
  <si>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</si>
  <si>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</si>
  <si>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</si>
  <si>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</si>
  <si>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</si>
  <si>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</si>
  <si>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</si>
  <si>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</si>
  <si>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</si>
  <si>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</si>
  <si>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</si>
  <si>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</si>
  <si>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</si>
  <si>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</si>
  <si>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</si>
  <si>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</si>
  <si>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</si>
  <si>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</si>
  <si>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</si>
  <si>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</si>
  <si>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</si>
  <si>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</si>
  <si>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</si>
  <si>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</si>
  <si>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</si>
  <si>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</si>
  <si>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</si>
  <si>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</si>
  <si>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</si>
  <si>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</si>
  <si>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</si>
  <si>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</si>
  <si>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</si>
  <si>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</si>
  <si>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</si>
  <si>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</si>
  <si>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</si>
  <si>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</si>
  <si>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</si>
  <si>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</si>
  <si>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</si>
  <si>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</si>
  <si>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</si>
  <si>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</si>
  <si>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</si>
  <si>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</si>
  <si>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</si>
  <si>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</si>
  <si>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</si>
  <si>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</si>
  <si>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</si>
  <si>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</si>
  <si>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</si>
  <si>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</si>
  <si>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</si>
  <si>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</si>
  <si>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</si>
  <si>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</si>
  <si>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</si>
  <si>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</si>
  <si>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</si>
  <si>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</si>
  <si>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</si>
  <si>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</si>
  <si>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</si>
  <si>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</si>
  <si>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</si>
  <si>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</si>
  <si>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</si>
  <si>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</si>
  <si>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</si>
  <si>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</si>
  <si>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</si>
  <si>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</si>
  <si>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</si>
  <si>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</si>
  <si>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</si>
  <si>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</si>
  <si>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</si>
  <si>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</si>
  <si>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</si>
  <si>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</si>
  <si>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</si>
  <si>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</si>
  <si>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</si>
  <si>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</si>
  <si>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</si>
  <si>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</si>
  <si>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</si>
  <si>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</si>
  <si>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</si>
  <si>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</si>
  <si>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</si>
  <si>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</si>
  <si>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</si>
  <si>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</si>
  <si>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</si>
  <si>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</si>
  <si>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</si>
  <si>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</si>
  <si>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</si>
  <si>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</si>
  <si>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</si>
  <si>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</si>
  <si>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</si>
  <si>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</si>
  <si>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</si>
  <si>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</si>
  <si>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</si>
  <si>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</si>
  <si>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</si>
  <si>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</si>
  <si>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</si>
  <si>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</si>
  <si>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</si>
  <si>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</si>
  <si>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</si>
  <si>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</si>
  <si>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</si>
  <si>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</si>
  <si>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</si>
  <si>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</si>
  <si>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</si>
  <si>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</si>
  <si>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</si>
  <si>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</si>
  <si>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</si>
  <si>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</si>
  <si>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</si>
  <si>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</si>
  <si>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</si>
  <si>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</si>
  <si>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</si>
  <si>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</si>
  <si>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</si>
  <si>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</si>
  <si>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</si>
  <si>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</si>
  <si>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</si>
  <si>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</si>
  <si>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</si>
  <si>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</si>
  <si>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</si>
  <si>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</si>
  <si>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</si>
  <si>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</si>
  <si>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</si>
  <si>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</si>
  <si>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</si>
  <si>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</si>
  <si>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</si>
  <si>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</si>
  <si>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</si>
  <si>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</si>
  <si>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</si>
  <si>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</si>
  <si>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</si>
  <si>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</si>
  <si>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</si>
  <si>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</si>
  <si>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</si>
  <si>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</si>
  <si>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</si>
  <si>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</si>
  <si>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</si>
  <si>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</si>
  <si>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</si>
  <si>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</si>
  <si>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</si>
  <si>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</si>
  <si>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</si>
  <si>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</si>
  <si>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</si>
  <si>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</si>
  <si>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</si>
  <si>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</si>
  <si>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</si>
  <si>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</si>
  <si>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</si>
  <si>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</si>
  <si>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</si>
  <si>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</si>
  <si>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</si>
  <si>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</si>
  <si>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</si>
  <si>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</si>
  <si>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</si>
  <si>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</si>
  <si>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</si>
  <si>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</si>
  <si>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</si>
  <si>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</si>
  <si>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</si>
  <si>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</si>
  <si>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</si>
  <si>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</si>
  <si>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</si>
  <si>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</si>
  <si>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</si>
  <si>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</si>
  <si>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</si>
  <si>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</si>
  <si>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</si>
  <si>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</si>
  <si>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</si>
  <si>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</si>
  <si>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</si>
  <si>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</si>
  <si>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</si>
  <si>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</si>
  <si>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</si>
  <si>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</si>
  <si>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</si>
  <si>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</si>
  <si>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</si>
  <si>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</si>
  <si>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</si>
  <si>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</si>
  <si>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</si>
  <si>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</si>
  <si>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</si>
  <si>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</si>
  <si>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</si>
  <si>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</si>
  <si>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</si>
  <si>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</si>
  <si>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</si>
  <si>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</si>
  <si>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</si>
  <si>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</si>
  <si>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</si>
  <si>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</si>
  <si>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</si>
  <si>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</si>
  <si>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</si>
  <si>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</si>
  <si>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</si>
  <si>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</si>
  <si>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</si>
  <si>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</si>
  <si>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</si>
  <si>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</si>
  <si>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</si>
  <si>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</si>
  <si>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</si>
  <si>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</si>
  <si>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</si>
  <si>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</si>
  <si>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</si>
  <si>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</si>
  <si>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</si>
  <si>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</si>
  <si>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</si>
  <si>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</si>
  <si>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</si>
  <si>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</si>
  <si>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</si>
  <si>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</si>
  <si>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</si>
  <si>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</si>
  <si>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</si>
  <si>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</si>
  <si>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</si>
  <si>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</si>
  <si>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</si>
  <si>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</si>
  <si>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</si>
  <si>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</si>
  <si>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</si>
  <si>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</si>
  <si>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</si>
  <si>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</si>
  <si>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</si>
  <si>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</si>
  <si>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</si>
  <si>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</si>
  <si>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</si>
  <si>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</si>
  <si>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</si>
  <si>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</si>
  <si>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</si>
  <si>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</si>
  <si>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</si>
  <si>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</si>
  <si>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</si>
  <si>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</si>
  <si>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</si>
  <si>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</si>
  <si>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</si>
  <si>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</si>
  <si>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</si>
  <si>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</si>
  <si>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</si>
  <si>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</si>
  <si>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</si>
  <si>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</si>
  <si>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</si>
  <si>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</si>
  <si>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</si>
  <si>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</si>
  <si>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</si>
  <si>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</si>
  <si>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</si>
  <si>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</si>
  <si>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</si>
  <si>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</si>
  <si>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</si>
  <si>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</si>
  <si>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</si>
  <si>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</si>
  <si>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</si>
  <si>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</si>
  <si>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</si>
  <si>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</si>
  <si>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</si>
  <si>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</si>
  <si>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</si>
  <si>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</si>
  <si>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</si>
  <si>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</si>
  <si>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</si>
  <si>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</si>
  <si>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</si>
  <si>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</si>
  <si>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</si>
  <si>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</si>
  <si>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</si>
  <si>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</si>
  <si>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</si>
  <si>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</si>
  <si>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</si>
  <si>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</si>
  <si>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</si>
  <si>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</si>
  <si>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</si>
  <si>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</si>
  <si>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</si>
  <si>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</si>
  <si>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</si>
  <si>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</si>
  <si>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</si>
  <si>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</si>
  <si>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</si>
  <si>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</si>
  <si>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</si>
  <si>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</si>
  <si>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</si>
  <si>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</si>
  <si>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</si>
  <si>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</si>
  <si>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</si>
  <si>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</si>
  <si>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</si>
  <si>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</si>
  <si>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</si>
  <si>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</si>
  <si>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</si>
  <si>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</si>
  <si>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</si>
  <si>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</si>
  <si>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</si>
  <si>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</si>
  <si>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</si>
  <si>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</si>
  <si>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</si>
  <si>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</si>
  <si>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</si>
  <si>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</si>
  <si>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</si>
  <si>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</si>
  <si>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</si>
  <si>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</si>
  <si>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</si>
  <si>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</si>
  <si>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</si>
  <si>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</si>
  <si>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</si>
  <si>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</si>
  <si>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</si>
  <si>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</si>
  <si>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</si>
  <si>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</si>
  <si>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</si>
  <si>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</si>
  <si>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</si>
  <si>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</si>
  <si>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</si>
  <si>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</si>
  <si>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</si>
  <si>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</si>
  <si>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</si>
  <si>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</si>
  <si>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</si>
  <si>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</si>
  <si>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</si>
  <si>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</si>
  <si>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</si>
  <si>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</si>
  <si>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</si>
  <si>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</si>
  <si>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</si>
  <si>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</si>
  <si>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</si>
  <si>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</si>
  <si>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</si>
  <si>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</si>
  <si>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</si>
  <si>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</si>
  <si>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</si>
  <si>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</si>
  <si>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</si>
  <si>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</si>
  <si>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</si>
  <si>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</si>
  <si>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</si>
  <si>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</si>
  <si>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</si>
  <si>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</si>
  <si>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</si>
  <si>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</si>
  <si>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</si>
  <si>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</si>
  <si>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</si>
  <si>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</si>
  <si>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</si>
  <si>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</si>
  <si>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</si>
  <si>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</si>
  <si>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</si>
  <si>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</si>
  <si>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</si>
  <si>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</si>
  <si>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</si>
  <si>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</si>
  <si>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</si>
  <si>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</si>
  <si>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</si>
  <si>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</si>
  <si>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</si>
  <si>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</si>
  <si>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</si>
  <si>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</si>
  <si>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</si>
  <si>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</si>
  <si>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</si>
  <si>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</si>
  <si>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</si>
  <si>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</si>
  <si>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</si>
  <si>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</si>
  <si>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</si>
  <si>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</si>
  <si>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</si>
  <si>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</si>
  <si>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</si>
  <si>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</si>
  <si>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</si>
  <si>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</si>
  <si>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</si>
  <si>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</si>
  <si>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</si>
  <si>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</si>
  <si>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</si>
  <si>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</si>
  <si>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</si>
  <si>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</si>
  <si>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</si>
  <si>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</si>
  <si>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</si>
  <si>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</si>
  <si>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</si>
  <si>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</si>
  <si>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</si>
  <si>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</si>
  <si>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</si>
  <si>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</si>
  <si>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</si>
  <si>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</si>
  <si>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</si>
  <si>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</si>
  <si>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</si>
  <si>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</si>
  <si>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</si>
  <si>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</si>
  <si>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</si>
  <si>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</si>
  <si>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</si>
  <si>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</si>
  <si>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</si>
  <si>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</si>
  <si>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</si>
  <si>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</si>
  <si>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</si>
  <si>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</si>
  <si>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</si>
  <si>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</si>
  <si>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</si>
  <si>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</si>
  <si>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</si>
  <si>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</si>
  <si>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</si>
  <si>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</si>
  <si>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</si>
  <si>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</si>
  <si>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</si>
  <si>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</si>
  <si>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</si>
  <si>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</si>
  <si>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</si>
  <si>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</si>
  <si>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</si>
  <si>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</si>
  <si>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</si>
  <si>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</si>
  <si>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</si>
  <si>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</si>
  <si>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</si>
  <si>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</si>
  <si>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</si>
  <si>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</si>
  <si>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</si>
  <si>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</si>
  <si>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</si>
  <si>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</si>
  <si>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</si>
  <si>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</si>
  <si>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</si>
  <si>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</si>
  <si>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</si>
  <si>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</si>
  <si>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</si>
  <si>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</si>
  <si>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</si>
  <si>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</si>
  <si>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</si>
  <si>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</si>
  <si>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</si>
  <si>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</si>
  <si>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</si>
  <si>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</si>
  <si>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</si>
  <si>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</si>
  <si>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</si>
  <si>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</si>
  <si>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</si>
  <si>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</si>
  <si>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</si>
  <si>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</si>
  <si>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</si>
  <si>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</si>
  <si>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</si>
  <si>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</si>
  <si>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</si>
  <si>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</si>
  <si>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</si>
  <si>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</si>
  <si>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</si>
  <si>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</si>
  <si>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</si>
  <si>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</si>
  <si>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</si>
  <si>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</si>
  <si>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</si>
  <si>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</si>
  <si>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</si>
  <si>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</si>
  <si>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</si>
  <si>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</si>
  <si>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</si>
  <si>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</si>
  <si>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</si>
  <si>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</si>
  <si>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</si>
  <si>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</si>
  <si>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</si>
  <si>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</si>
  <si>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</si>
  <si>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</si>
  <si>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</si>
  <si>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</si>
  <si>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</si>
  <si>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</si>
  <si>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</si>
  <si>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</si>
  <si>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</si>
  <si>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</si>
  <si>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</si>
  <si>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</si>
  <si>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</si>
  <si>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</si>
  <si>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</si>
  <si>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</si>
  <si>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</si>
  <si>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</si>
  <si>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</si>
  <si>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</si>
  <si>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</si>
  <si>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</si>
  <si>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</si>
  <si>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</si>
  <si>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</si>
  <si>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</si>
  <si>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</si>
  <si>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</si>
  <si>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</si>
  <si>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</si>
  <si>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</si>
  <si>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</si>
  <si>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</si>
  <si>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</si>
  <si>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</si>
  <si>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</si>
  <si>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</si>
  <si>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</si>
  <si>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</si>
  <si>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</si>
  <si>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</si>
  <si>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</si>
  <si>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</si>
  <si>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</si>
  <si>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</si>
  <si>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</si>
  <si>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</si>
  <si>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</si>
  <si>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</si>
  <si>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</si>
  <si>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</si>
  <si>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</si>
  <si>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</si>
  <si>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</si>
  <si>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</si>
  <si>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</si>
  <si>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</si>
  <si>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</si>
  <si>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</si>
  <si>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</si>
  <si>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</si>
  <si>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</si>
  <si>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</si>
  <si>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</si>
  <si>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</si>
  <si>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</si>
  <si>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</si>
  <si>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</si>
  <si>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</si>
  <si>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</si>
  <si>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</si>
  <si>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</si>
  <si>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</si>
  <si>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</si>
  <si>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</si>
  <si>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</si>
  <si>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</si>
  <si>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</si>
  <si>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</si>
  <si>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</si>
  <si>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</si>
  <si>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</si>
  <si>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</si>
  <si>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</si>
  <si>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</si>
  <si>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</si>
  <si>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</si>
  <si>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</si>
  <si>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</si>
  <si>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</si>
  <si>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</si>
  <si>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</si>
  <si>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</si>
  <si>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</si>
  <si>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</si>
  <si>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</si>
  <si>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</si>
  <si>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</si>
  <si>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</si>
  <si>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</si>
  <si>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</si>
  <si>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</si>
  <si>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</si>
  <si>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</si>
  <si>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</si>
  <si>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</si>
  <si>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</si>
  <si>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</si>
  <si>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</si>
  <si>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</si>
  <si>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</si>
  <si>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</si>
  <si>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</si>
  <si>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</si>
  <si>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</si>
  <si>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</si>
  <si>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</si>
  <si>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</si>
  <si>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</si>
  <si>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</si>
  <si>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</si>
  <si>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</si>
  <si>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</si>
  <si>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</si>
  <si>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</si>
  <si>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</si>
  <si>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</si>
  <si>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</si>
  <si>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</si>
  <si>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</si>
  <si>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</si>
  <si>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</si>
  <si>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</si>
  <si>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</si>
  <si>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</si>
  <si>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</si>
  <si>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</si>
  <si>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</si>
  <si>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</si>
  <si>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</si>
  <si>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</si>
  <si>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</si>
  <si>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</si>
  <si>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</si>
  <si>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</si>
  <si>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</si>
  <si>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</si>
  <si>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</si>
  <si>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</si>
  <si>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</si>
  <si>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</si>
  <si>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</si>
  <si>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</si>
  <si>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</si>
  <si>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</si>
  <si>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</si>
  <si>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</si>
  <si>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</si>
  <si>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</si>
  <si>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</si>
  <si>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</si>
  <si>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</si>
  <si>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</si>
  <si>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</si>
  <si>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</si>
  <si>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</si>
  <si>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</si>
  <si>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</si>
  <si>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</si>
  <si>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</si>
  <si>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</si>
  <si>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</si>
  <si>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</si>
  <si>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</si>
  <si>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</si>
  <si>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</si>
  <si>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</si>
  <si>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</si>
  <si>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</si>
  <si>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</si>
  <si>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</si>
  <si>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</si>
  <si>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</si>
  <si>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</si>
  <si>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</si>
  <si>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</si>
  <si>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</si>
  <si>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</si>
  <si>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</si>
  <si>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</si>
  <si>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</si>
  <si>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</si>
  <si>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</si>
  <si>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</si>
  <si>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</si>
  <si>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</si>
  <si>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</si>
  <si>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</si>
  <si>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</si>
  <si>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</si>
  <si>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</si>
  <si>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</si>
  <si>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</si>
  <si>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</si>
  <si>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</si>
  <si>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</si>
  <si>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</si>
  <si>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</si>
  <si>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</si>
  <si>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</si>
  <si>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</si>
  <si>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</si>
  <si>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</si>
  <si>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</si>
  <si>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</si>
  <si>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</si>
  <si>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</si>
  <si>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</si>
  <si>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</si>
  <si>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</si>
  <si>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</si>
  <si>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</si>
  <si>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</si>
  <si>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</si>
  <si>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</si>
  <si>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</si>
  <si>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</si>
  <si>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</si>
  <si>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</si>
  <si>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</si>
  <si>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</si>
  <si>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</si>
  <si>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</si>
  <si>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</si>
  <si>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</si>
  <si>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</si>
  <si>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</si>
  <si>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</si>
  <si>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</si>
  <si>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</si>
  <si>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</si>
  <si>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</si>
  <si>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</si>
  <si>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</si>
  <si>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</si>
  <si>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</si>
  <si>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</si>
  <si>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</si>
  <si>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</si>
  <si>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</si>
  <si>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</si>
  <si>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</si>
  <si>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</si>
  <si>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</si>
  <si>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</si>
  <si>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</si>
  <si>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</si>
  <si>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</si>
  <si>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</si>
  <si>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</si>
  <si>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</si>
  <si>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</si>
  <si>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</si>
  <si>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</si>
  <si>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</si>
  <si>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</si>
  <si>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</si>
  <si>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</si>
  <si>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</si>
  <si>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</si>
  <si>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</si>
  <si>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</si>
  <si>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</si>
  <si>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</si>
  <si>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</si>
  <si>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</si>
  <si>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</si>
  <si>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</si>
  <si>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</si>
  <si>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</si>
  <si>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</si>
  <si>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</si>
  <si>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</si>
  <si>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</si>
  <si>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</si>
  <si>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</si>
  <si>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</si>
  <si>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</si>
  <si>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</si>
  <si>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</si>
  <si>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</si>
  <si>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</si>
  <si>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</si>
  <si>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</si>
  <si>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</si>
  <si>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</si>
  <si>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</si>
  <si>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</si>
  <si>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</si>
  <si>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</si>
  <si>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</si>
  <si>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</si>
  <si>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</si>
  <si>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</si>
  <si>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</si>
  <si>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</si>
  <si>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</si>
  <si>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</si>
  <si>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</si>
  <si>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</si>
  <si>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</si>
  <si>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</si>
  <si>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</si>
  <si>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</si>
  <si>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</si>
  <si>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</si>
  <si>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</si>
  <si>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</si>
  <si>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</si>
  <si>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</si>
  <si>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</si>
  <si>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</si>
  <si>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</si>
  <si>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</si>
  <si>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</si>
  <si>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</si>
  <si>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</si>
  <si>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</si>
  <si>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</si>
  <si>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</si>
  <si>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</si>
  <si>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</si>
  <si>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</si>
  <si>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</si>
  <si>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</si>
  <si>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</si>
  <si>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</si>
  <si>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</si>
  <si>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</si>
  <si>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</si>
  <si>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</si>
  <si>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</si>
  <si>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</si>
  <si>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</si>
  <si>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</si>
  <si>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</si>
  <si>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</si>
  <si>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</si>
  <si>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</si>
  <si>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</si>
  <si>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</si>
  <si>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</si>
  <si>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</si>
  <si>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</si>
  <si>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</si>
  <si>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</si>
  <si>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</si>
  <si>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</si>
  <si>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</si>
  <si>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</si>
  <si>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</si>
  <si>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</si>
  <si>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</si>
  <si>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</si>
  <si>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</si>
  <si>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</si>
  <si>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</si>
  <si>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</si>
  <si>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</si>
  <si>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</si>
  <si>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</si>
  <si>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</si>
  <si>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</si>
  <si>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</si>
  <si>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</si>
  <si>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</si>
  <si>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</si>
  <si>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</si>
  <si>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</si>
  <si>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</si>
  <si>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</si>
  <si>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</si>
  <si>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</si>
  <si>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</si>
  <si>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</si>
  <si>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</si>
  <si>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</si>
  <si>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</si>
  <si>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</si>
  <si>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</si>
  <si>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</si>
  <si>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</si>
  <si>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</si>
  <si>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</si>
  <si>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</si>
  <si>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</si>
  <si>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</si>
  <si>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</si>
  <si>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</si>
  <si>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</si>
  <si>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</si>
  <si>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</si>
  <si>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</si>
  <si>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</si>
  <si>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</si>
  <si>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</si>
  <si>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</si>
  <si>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</si>
  <si>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</si>
  <si>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</si>
  <si>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</si>
  <si>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</si>
  <si>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</si>
  <si>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</si>
  <si>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</si>
  <si>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</si>
  <si>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</si>
  <si>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</si>
  <si>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</si>
  <si>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</si>
  <si>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</si>
  <si>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</si>
  <si>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</si>
  <si>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</si>
  <si>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</si>
  <si>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</si>
  <si>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</si>
  <si>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</si>
  <si>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</si>
  <si>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</si>
  <si>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</si>
  <si>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</si>
  <si>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</si>
  <si>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</si>
  <si>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</si>
  <si>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</si>
  <si>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</si>
  <si>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</si>
  <si>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</si>
  <si>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</si>
  <si>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</si>
  <si>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</si>
  <si>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</si>
  <si>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</si>
  <si>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</si>
  <si>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</si>
  <si>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</si>
  <si>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</si>
  <si>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</si>
  <si>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</si>
  <si>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</si>
  <si>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</si>
  <si>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</si>
  <si>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</si>
  <si>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</si>
  <si>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</si>
  <si>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</si>
  <si>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</si>
  <si>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</si>
  <si>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</si>
  <si>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</si>
  <si>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</si>
  <si>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</si>
  <si>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</si>
  <si>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</si>
  <si>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</si>
  <si>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</si>
  <si>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</si>
  <si>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</si>
  <si>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</si>
  <si>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</si>
  <si>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</si>
  <si>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</si>
  <si>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</si>
  <si>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</si>
  <si>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</si>
  <si>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</si>
  <si>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</si>
  <si>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</si>
  <si>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</si>
  <si>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</si>
  <si>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</si>
  <si>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</si>
  <si>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</si>
  <si>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</si>
  <si>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</si>
  <si>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</si>
  <si>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</si>
  <si>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</si>
  <si>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</si>
  <si>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</si>
  <si>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</si>
  <si>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</si>
  <si>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</si>
  <si>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</si>
  <si>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</si>
  <si>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</si>
  <si>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</si>
  <si>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</si>
  <si>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</si>
  <si>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</si>
  <si>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</si>
  <si>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</si>
  <si>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</si>
  <si>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</si>
  <si>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</si>
  <si>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</si>
  <si>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</si>
  <si>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</si>
  <si>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</si>
  <si>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</si>
  <si>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</si>
  <si>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</si>
  <si>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</si>
  <si>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</si>
  <si>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</si>
  <si>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</si>
  <si>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</si>
  <si>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</si>
  <si>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</si>
  <si>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</si>
  <si>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</si>
  <si>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</si>
  <si>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</si>
  <si>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</si>
  <si>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</si>
  <si>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</si>
  <si>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</si>
  <si>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</si>
  <si>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</si>
  <si>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</si>
  <si>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</si>
  <si>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</si>
  <si>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</si>
  <si>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</si>
  <si>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</si>
  <si>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</si>
  <si>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</si>
  <si>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</si>
  <si>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</si>
  <si>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</si>
  <si>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</si>
  <si>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</si>
  <si>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</si>
  <si>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</si>
  <si>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</si>
  <si>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</si>
  <si>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</si>
  <si>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</si>
  <si>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</si>
  <si>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</si>
  <si>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</si>
  <si>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</si>
  <si>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</si>
  <si>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</si>
  <si>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</si>
  <si>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</si>
  <si>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</si>
  <si>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</si>
  <si>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</si>
  <si>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</si>
  <si>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</si>
  <si>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</si>
  <si>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</si>
  <si>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</si>
  <si>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</si>
  <si>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</si>
  <si>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</si>
  <si>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</si>
  <si>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</si>
  <si>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</si>
  <si>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</si>
  <si>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</si>
  <si>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</si>
  <si>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</si>
  <si>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</si>
  <si>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</si>
  <si>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</si>
  <si>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</si>
  <si>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</si>
  <si>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</si>
  <si>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</si>
  <si>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</si>
  <si>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</si>
  <si>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</si>
  <si>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</si>
  <si>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</si>
  <si>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</si>
  <si>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</si>
  <si>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</si>
  <si>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</si>
  <si>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</si>
  <si>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</si>
  <si>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</si>
  <si>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</si>
  <si>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</si>
  <si>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</si>
  <si>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</si>
  <si>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</si>
  <si>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</si>
  <si>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</si>
  <si>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</si>
  <si>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</si>
  <si>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</si>
  <si>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</si>
  <si>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</si>
  <si>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</si>
  <si>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</si>
  <si>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</si>
  <si>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</si>
  <si>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</si>
  <si>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</si>
  <si>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</si>
  <si>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</si>
  <si>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</si>
  <si>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</si>
  <si>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</si>
  <si>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</si>
  <si>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</si>
  <si>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</si>
  <si>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</si>
  <si>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</si>
  <si>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</si>
  <si>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</si>
  <si>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</si>
  <si>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</si>
  <si>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</si>
  <si>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</si>
  <si>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</si>
  <si>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</si>
  <si>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</si>
  <si>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</si>
  <si>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</si>
  <si>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</si>
  <si>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</si>
  <si>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</si>
  <si>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</si>
  <si>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</si>
  <si>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</si>
  <si>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</si>
  <si>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</si>
  <si>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</si>
  <si>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</si>
  <si>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</si>
  <si>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</si>
  <si>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</si>
  <si>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</si>
  <si>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</si>
  <si>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</si>
  <si>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</si>
  <si>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</si>
  <si>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</si>
  <si>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</si>
  <si>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</si>
  <si>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</si>
  <si>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</si>
  <si>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</si>
  <si>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</si>
  <si>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</si>
  <si>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</si>
  <si>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</si>
  <si>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</si>
  <si>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</si>
  <si>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</si>
  <si>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</si>
  <si>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</si>
  <si>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</si>
  <si>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</si>
  <si>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</si>
  <si>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</si>
  <si>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</si>
  <si>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</si>
  <si>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</si>
  <si>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</si>
  <si>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</si>
  <si>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</si>
  <si>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</si>
  <si>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</si>
  <si>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</si>
  <si>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</si>
  <si>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</si>
  <si>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</si>
  <si>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</si>
  <si>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</si>
  <si>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</si>
  <si>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</si>
  <si>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</si>
  <si>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</si>
  <si>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</si>
  <si>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</si>
  <si>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</si>
  <si>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</si>
  <si>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</si>
  <si>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</si>
  <si>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</si>
  <si>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</si>
  <si>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</si>
  <si>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</si>
  <si>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</si>
  <si>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</si>
  <si>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</si>
  <si>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</si>
  <si>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</si>
  <si>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</si>
  <si>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</si>
  <si>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</si>
  <si>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</si>
  <si>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</si>
  <si>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</si>
  <si>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</si>
  <si>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</si>
  <si>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</si>
  <si>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</si>
  <si>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</si>
  <si>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</si>
  <si>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</si>
  <si>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</si>
  <si>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</si>
  <si>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</si>
  <si>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</si>
  <si>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</si>
  <si>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</si>
  <si>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</si>
  <si>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</si>
  <si>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</si>
  <si>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</si>
  <si>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</si>
  <si>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</si>
  <si>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</si>
  <si>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</si>
  <si>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</si>
  <si>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</si>
  <si>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</si>
  <si>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</si>
  <si>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</si>
  <si>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</si>
  <si>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</si>
  <si>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</si>
  <si>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</si>
  <si>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</si>
  <si>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</si>
  <si>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</si>
  <si>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</si>
  <si>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</si>
  <si>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</si>
  <si>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</si>
  <si>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</si>
  <si>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</si>
  <si>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</si>
  <si>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</si>
  <si>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</si>
  <si>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</si>
  <si>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</si>
  <si>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</si>
  <si>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</si>
  <si>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</si>
  <si>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</si>
  <si>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</si>
  <si>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</si>
  <si>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</si>
  <si>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</si>
  <si>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</si>
  <si>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</si>
  <si>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</si>
  <si>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</si>
  <si>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</si>
  <si>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</si>
  <si>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</si>
  <si>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</si>
  <si>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</si>
  <si>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</si>
  <si>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</si>
  <si>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</si>
  <si>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</si>
  <si>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</si>
  <si>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</si>
  <si>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</si>
  <si>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</si>
  <si>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</si>
  <si>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</si>
  <si>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</si>
  <si>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</si>
  <si>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</si>
  <si>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</si>
  <si>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</si>
  <si>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</si>
  <si>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</si>
  <si>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</si>
  <si>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</si>
  <si>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</si>
  <si>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</si>
  <si>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</si>
  <si>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</si>
  <si>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</si>
  <si>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</si>
  <si>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</si>
  <si>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</si>
  <si>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</si>
  <si>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</si>
  <si>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</si>
  <si>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</si>
  <si>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</si>
  <si>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</si>
  <si>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</si>
  <si>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</si>
  <si>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</si>
  <si>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</si>
  <si>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</si>
  <si>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</si>
  <si>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</si>
  <si>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</si>
  <si>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</si>
  <si>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</si>
  <si>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</si>
  <si>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</si>
  <si>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</si>
  <si>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</si>
  <si>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</si>
  <si>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</si>
  <si>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</si>
  <si>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</si>
  <si>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</si>
  <si>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</si>
  <si>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</si>
  <si>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</si>
  <si>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</si>
  <si>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</si>
  <si>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</si>
  <si>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</si>
  <si>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</si>
  <si>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</si>
  <si>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</si>
  <si>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</si>
  <si>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</si>
  <si>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</si>
  <si>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</si>
  <si>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</si>
  <si>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</si>
  <si>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</si>
  <si>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</si>
  <si>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</si>
  <si>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</si>
  <si>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</si>
  <si>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</si>
  <si>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</si>
  <si>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</si>
  <si>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</si>
  <si>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</si>
  <si>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</si>
  <si>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</si>
  <si>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</si>
  <si>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</si>
  <si>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</si>
  <si>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</si>
  <si>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</si>
  <si>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</si>
  <si>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</si>
  <si>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</si>
  <si>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</si>
  <si>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</si>
  <si>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</si>
  <si>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</si>
  <si>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</si>
  <si>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</si>
  <si>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</si>
  <si>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</si>
  <si>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</si>
  <si>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</si>
  <si>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</si>
  <si>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</si>
  <si>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</si>
  <si>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</si>
  <si>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</si>
  <si>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</si>
  <si>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</si>
  <si>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</si>
  <si>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</si>
  <si>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</si>
  <si>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</si>
  <si>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</si>
  <si>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</si>
  <si>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</si>
  <si>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</si>
  <si>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</si>
  <si>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</si>
  <si>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</si>
  <si>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</si>
  <si>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</si>
  <si>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</si>
  <si>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</si>
  <si>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</si>
  <si>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</si>
  <si>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</si>
  <si>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</si>
  <si>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</si>
  <si>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</si>
  <si>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</si>
  <si>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</si>
  <si>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</si>
  <si>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</si>
  <si>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</si>
  <si>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</si>
  <si>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</si>
  <si>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</si>
  <si>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</si>
  <si>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</si>
  <si>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</si>
  <si>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</si>
  <si>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</si>
  <si>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</si>
  <si>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</si>
  <si>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</si>
  <si>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</si>
  <si>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</si>
  <si>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</si>
  <si>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</si>
  <si>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</si>
  <si>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</si>
  <si>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</si>
  <si>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</si>
  <si>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</si>
  <si>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</si>
  <si>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</si>
  <si>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</si>
  <si>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</si>
  <si>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</si>
  <si>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</si>
  <si>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</si>
  <si>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</si>
  <si>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</si>
  <si>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</si>
  <si>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</si>
  <si>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</si>
  <si>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</si>
  <si>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</si>
  <si>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</si>
  <si>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</si>
  <si>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</si>
  <si>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</si>
  <si>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</si>
  <si>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</si>
  <si>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</si>
  <si>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</si>
  <si>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</si>
  <si>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</si>
  <si>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</si>
  <si>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</si>
  <si>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</si>
  <si>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</si>
  <si>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</si>
  <si>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</si>
  <si>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</si>
  <si>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</si>
  <si>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</si>
  <si>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</si>
  <si>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</si>
  <si>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</si>
  <si>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</si>
  <si>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</si>
  <si>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</si>
  <si>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</si>
  <si>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</si>
  <si>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</si>
  <si>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</si>
  <si>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</si>
  <si>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</si>
  <si>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</si>
  <si>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</si>
  <si>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</si>
  <si>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</si>
  <si>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</si>
  <si>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</si>
  <si>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</si>
  <si>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</si>
  <si>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</si>
  <si>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</si>
  <si>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</si>
  <si>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</si>
  <si>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</si>
  <si>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</si>
  <si>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</si>
  <si>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</si>
  <si>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</si>
  <si>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</si>
  <si>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</si>
  <si>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</si>
  <si>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</si>
  <si>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</si>
  <si>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</si>
  <si>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</si>
  <si>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</si>
  <si>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</si>
  <si>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</si>
  <si>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</si>
  <si>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</si>
  <si>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</si>
  <si>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</si>
  <si>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</si>
  <si>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</si>
  <si>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</si>
  <si>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</si>
  <si>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</si>
  <si>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</si>
  <si>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</si>
  <si>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</si>
  <si>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</si>
  <si>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</si>
  <si>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</si>
  <si>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</si>
  <si>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</si>
  <si>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</si>
  <si>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</si>
  <si>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</si>
  <si>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</si>
  <si>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</si>
  <si>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</si>
  <si>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</si>
  <si>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</si>
  <si>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</si>
  <si>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</si>
  <si>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</si>
  <si>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</si>
  <si>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</si>
  <si>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</si>
  <si>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</si>
  <si>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</si>
  <si>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</si>
  <si>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</si>
  <si>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</si>
  <si>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</si>
  <si>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</si>
  <si>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</si>
  <si>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</si>
  <si>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</si>
  <si>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</si>
  <si>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</si>
  <si>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</si>
  <si>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</si>
  <si>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</si>
  <si>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</si>
  <si>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</si>
  <si>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</si>
  <si>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</si>
  <si>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</si>
  <si>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</si>
  <si>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</si>
  <si>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</si>
  <si>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</si>
  <si>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</si>
  <si>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</si>
  <si>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</si>
  <si>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</si>
  <si>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</si>
  <si>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</si>
  <si>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</si>
  <si>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</si>
  <si>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</si>
  <si>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</si>
  <si>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</si>
  <si>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</si>
  <si>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</si>
  <si>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</si>
  <si>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</si>
  <si>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</si>
  <si>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</si>
  <si>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</si>
  <si>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</si>
  <si>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</si>
  <si>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</si>
  <si>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</si>
  <si>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</si>
  <si>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</si>
  <si>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</si>
  <si>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</si>
  <si>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</si>
  <si>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</si>
  <si>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</si>
  <si>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</si>
  <si>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</si>
  <si>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</si>
  <si>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</si>
  <si>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</si>
  <si>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</si>
  <si>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</si>
  <si>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</si>
  <si>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</si>
  <si>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</si>
  <si>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</si>
  <si>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</si>
  <si>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</si>
  <si>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</si>
  <si>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</si>
  <si>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</si>
  <si>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</si>
  <si>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</si>
  <si>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</si>
  <si>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</si>
  <si>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</si>
  <si>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</si>
  <si>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</si>
  <si>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</si>
  <si>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</si>
  <si>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</si>
  <si>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</si>
  <si>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</si>
  <si>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</si>
  <si>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</si>
  <si>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</si>
  <si>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</si>
  <si>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</si>
  <si>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</si>
  <si>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</si>
  <si>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</si>
  <si>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</si>
  <si>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</si>
  <si>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</si>
  <si>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</si>
  <si>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</si>
  <si>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</si>
  <si>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</si>
  <si>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</si>
  <si>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</si>
  <si>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</si>
  <si>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</si>
  <si>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</si>
  <si>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</si>
  <si>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</si>
  <si>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</si>
  <si>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</si>
  <si>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</si>
  <si>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</si>
  <si>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</si>
  <si>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</si>
  <si>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</si>
  <si>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</si>
  <si>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</si>
  <si>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</si>
  <si>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</si>
  <si>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</si>
  <si>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</si>
  <si>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</si>
  <si>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</si>
  <si>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</si>
  <si>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</si>
  <si>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</si>
  <si>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</si>
  <si>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</si>
  <si>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</si>
  <si>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</si>
  <si>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</si>
  <si>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</si>
  <si>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</si>
  <si>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</si>
  <si>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</si>
  <si>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</si>
  <si>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</si>
  <si>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</si>
  <si>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</si>
  <si>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</si>
  <si>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</si>
  <si>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</si>
  <si>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</si>
  <si>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</si>
  <si>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</si>
  <si>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</si>
  <si>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</si>
  <si>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</si>
  <si>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</si>
  <si>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</si>
  <si>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</si>
  <si>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</si>
  <si>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</si>
  <si>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</si>
  <si>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</si>
  <si>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</si>
  <si>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</si>
  <si>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</si>
  <si>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</si>
  <si>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</si>
  <si>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</si>
  <si>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</si>
  <si>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</si>
  <si>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</si>
  <si>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</si>
  <si>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</si>
  <si>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</si>
  <si>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</si>
  <si>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</si>
  <si>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</si>
  <si>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</si>
  <si>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</si>
  <si>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</si>
  <si>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</si>
  <si>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</si>
  <si>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</si>
  <si>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</si>
  <si>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</si>
  <si>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</si>
  <si>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</si>
  <si>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</si>
  <si>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</si>
  <si>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</si>
  <si>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</si>
  <si>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</si>
  <si>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</si>
  <si>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</si>
  <si>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</si>
  <si>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</si>
  <si>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</si>
  <si>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</si>
  <si>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</si>
  <si>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</si>
  <si>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</si>
  <si>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</si>
  <si>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</si>
  <si>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</si>
  <si>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</si>
  <si>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</si>
  <si>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</si>
  <si>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</si>
  <si>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</si>
  <si>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</si>
  <si>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</si>
  <si>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</si>
  <si>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</si>
  <si>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</si>
  <si>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</si>
  <si>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</si>
  <si>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</si>
  <si>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</si>
  <si>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</si>
  <si>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</si>
  <si>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</si>
  <si>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</si>
  <si>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</si>
  <si>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</si>
  <si>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</si>
  <si>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</si>
  <si>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</si>
  <si>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</si>
  <si>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</si>
  <si>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</si>
  <si>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</si>
  <si>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</si>
  <si>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</si>
  <si>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</si>
  <si>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</si>
  <si>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</si>
  <si>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</si>
  <si>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</si>
  <si>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</si>
  <si>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</si>
  <si>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</si>
  <si>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</si>
  <si>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</si>
  <si>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</si>
  <si>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</si>
  <si>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</si>
  <si>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</si>
  <si>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</si>
  <si>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</si>
  <si>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</si>
  <si>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</si>
  <si>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</si>
  <si>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</si>
  <si>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</si>
  <si>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</si>
  <si>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</si>
  <si>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</si>
  <si>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</si>
  <si>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</si>
  <si>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</si>
  <si>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</si>
  <si>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</si>
  <si>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</si>
  <si>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</si>
  <si>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</si>
  <si>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</si>
  <si>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</si>
  <si>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</si>
  <si>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</si>
  <si>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</si>
  <si>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</si>
  <si>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</si>
  <si>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</si>
  <si>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</si>
  <si>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</si>
  <si>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</si>
  <si>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</si>
  <si>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</si>
  <si>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</si>
  <si>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</si>
  <si>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</si>
  <si>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</si>
  <si>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</si>
  <si>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</si>
  <si>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</si>
  <si>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</si>
  <si>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</si>
  <si>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</si>
  <si>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</si>
  <si>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</si>
  <si>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</si>
  <si>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</si>
  <si>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</si>
  <si>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</si>
  <si>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</si>
  <si>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</si>
  <si>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</si>
  <si>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</si>
  <si>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</si>
  <si>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</si>
  <si>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</si>
  <si>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</si>
  <si>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</si>
  <si>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</si>
  <si>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</si>
  <si>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</si>
  <si>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</si>
  <si>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</si>
  <si>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</si>
  <si>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</si>
  <si>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</si>
  <si>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</si>
  <si>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</si>
  <si>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</si>
  <si>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</si>
  <si>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</si>
  <si>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</si>
  <si>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</si>
  <si>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</si>
  <si>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</si>
  <si>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</si>
  <si>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</si>
  <si>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</si>
  <si>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</si>
  <si>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</si>
  <si>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</si>
  <si>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</si>
  <si>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</si>
  <si>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</si>
  <si>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</si>
  <si>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</si>
  <si>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</si>
  <si>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</si>
  <si>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</si>
  <si>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</si>
  <si>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</si>
  <si>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</si>
  <si>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</si>
  <si>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</si>
  <si>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</si>
  <si>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</si>
  <si>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</si>
  <si>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</si>
  <si>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</si>
  <si>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</si>
  <si>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</si>
  <si>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</si>
  <si>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</si>
  <si>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</si>
  <si>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</si>
  <si>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</si>
  <si>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</si>
  <si>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</si>
  <si>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</si>
  <si>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</si>
  <si>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</si>
  <si>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</si>
  <si>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</si>
  <si>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</si>
  <si>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</si>
  <si>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</si>
  <si>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</si>
  <si>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</si>
  <si>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</si>
  <si>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</si>
  <si>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</si>
  <si>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</si>
  <si>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</si>
  <si>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</si>
  <si>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</si>
  <si>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</si>
  <si>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</si>
  <si>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</si>
  <si>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</si>
  <si>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</si>
  <si>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</si>
  <si>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</si>
  <si>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</si>
  <si>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</si>
  <si>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</si>
  <si>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</si>
  <si>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</si>
  <si>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</si>
  <si>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</si>
  <si>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</si>
  <si>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</si>
  <si>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</si>
  <si>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</si>
  <si>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</si>
  <si>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</si>
  <si>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</si>
  <si>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</si>
  <si>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</si>
  <si>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</si>
  <si>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</si>
  <si>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</si>
  <si>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</si>
  <si>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</si>
  <si>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</si>
  <si>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</si>
  <si>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</si>
  <si>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</si>
  <si>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</si>
  <si>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</si>
  <si>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</si>
  <si>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</si>
  <si>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</si>
  <si>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</si>
  <si>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</si>
  <si>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</si>
  <si>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</si>
  <si>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</si>
  <si>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</si>
  <si>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</si>
  <si>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</si>
  <si>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</si>
  <si>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</si>
  <si>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</si>
  <si>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</si>
  <si>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</si>
  <si>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</si>
  <si>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</si>
  <si>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</si>
  <si>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</si>
  <si>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</si>
  <si>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</si>
  <si>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</si>
  <si>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</si>
  <si>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</si>
  <si>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</si>
  <si>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</si>
  <si>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</si>
  <si>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</si>
  <si>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</si>
  <si>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</si>
  <si>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</si>
  <si>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</si>
  <si>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</si>
  <si>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</si>
  <si>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</si>
  <si>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</si>
  <si>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</si>
  <si>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</si>
  <si>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</si>
  <si>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</si>
  <si>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</si>
  <si>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</si>
  <si>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</si>
  <si>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</si>
  <si>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</si>
  <si>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</si>
  <si>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</si>
  <si>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</si>
  <si>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</si>
  <si>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</si>
  <si>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</si>
  <si>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</si>
  <si>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</si>
  <si>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</si>
  <si>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</si>
  <si>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</si>
  <si>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</si>
  <si>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</si>
  <si>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</si>
  <si>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</si>
  <si>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</si>
  <si>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</si>
  <si>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</si>
  <si>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</si>
  <si>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</si>
  <si>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</si>
  <si>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</si>
  <si>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</si>
  <si>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</si>
  <si>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</si>
  <si>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</si>
  <si>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</si>
  <si>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</si>
  <si>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</si>
  <si>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</si>
  <si>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</si>
  <si>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</si>
  <si>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</si>
  <si>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</si>
  <si>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</si>
  <si>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</si>
  <si>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</si>
  <si>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</si>
  <si>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</si>
  <si>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</si>
  <si>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</si>
  <si>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</si>
  <si>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</si>
  <si>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</si>
  <si>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</si>
  <si>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</si>
  <si>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</si>
  <si>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</si>
  <si>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</si>
  <si>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</si>
  <si>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</si>
  <si>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</si>
  <si>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</si>
  <si>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</si>
  <si>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</si>
  <si>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</si>
  <si>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</si>
  <si>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</si>
  <si>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</si>
  <si>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</si>
  <si>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</si>
  <si>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</si>
  <si>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</si>
  <si>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</si>
  <si>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</si>
  <si>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</si>
  <si>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</si>
  <si>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</si>
  <si>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</si>
  <si>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</si>
  <si>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</si>
  <si>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</si>
  <si>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</si>
  <si>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</si>
  <si>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</si>
  <si>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</si>
  <si>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</si>
  <si>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</si>
  <si>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</si>
  <si>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</si>
  <si>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</si>
  <si>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</si>
  <si>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</si>
  <si>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</si>
  <si>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</si>
  <si>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</si>
  <si>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</si>
  <si>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</si>
  <si>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</si>
  <si>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</si>
  <si>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</si>
  <si>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</si>
  <si>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</si>
  <si>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</si>
  <si>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</si>
  <si>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</si>
  <si>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</si>
  <si>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</si>
  <si>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</si>
  <si>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</si>
  <si>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</si>
  <si>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</si>
  <si>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</si>
  <si>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</si>
  <si>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</si>
  <si>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</si>
  <si>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</si>
  <si>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</si>
  <si>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</si>
  <si>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</si>
  <si>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</si>
  <si>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</si>
  <si>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</si>
  <si>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</si>
  <si>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</si>
  <si>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</si>
  <si>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</si>
  <si>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</si>
  <si>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</si>
  <si>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</si>
  <si>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</si>
  <si>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</si>
  <si>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</si>
  <si>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</si>
  <si>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</si>
  <si>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</si>
  <si>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</si>
  <si>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</si>
  <si>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</si>
  <si>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</si>
  <si>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</si>
  <si>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</si>
  <si>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</si>
  <si>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</si>
  <si>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</si>
  <si>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</si>
  <si>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</si>
  <si>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</si>
  <si>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</si>
  <si>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</si>
  <si>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</si>
  <si>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</si>
  <si>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</si>
  <si>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</si>
  <si>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</si>
  <si>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</si>
  <si>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</si>
  <si>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</si>
  <si>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</si>
  <si>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</si>
  <si>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</si>
  <si>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</si>
  <si>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</si>
  <si>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</si>
  <si>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</si>
  <si>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</si>
  <si>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</si>
  <si>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</si>
  <si>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</si>
  <si>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</si>
  <si>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</si>
  <si>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</si>
  <si>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</si>
  <si>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</si>
  <si>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</si>
  <si>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</si>
  <si>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</si>
  <si>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</si>
  <si>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</si>
  <si>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</si>
  <si>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</si>
  <si>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</si>
  <si>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</si>
  <si>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</si>
  <si>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</si>
  <si>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</si>
  <si>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</si>
  <si>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</si>
  <si>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</si>
  <si>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</si>
  <si>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</si>
  <si>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</si>
  <si>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</si>
  <si>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</si>
  <si>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</si>
  <si>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</si>
  <si>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</si>
  <si>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</si>
  <si>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</si>
  <si>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</si>
  <si>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</si>
  <si>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</si>
  <si>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</si>
  <si>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</si>
  <si>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</si>
  <si>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</si>
  <si>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</si>
  <si>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</si>
  <si>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</si>
  <si>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</si>
  <si>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</si>
  <si>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</si>
  <si>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</si>
  <si>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</si>
  <si>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</si>
  <si>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</si>
  <si>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</si>
  <si>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</si>
  <si>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</si>
  <si>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</si>
  <si>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</si>
  <si>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</si>
  <si>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</si>
  <si>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</si>
  <si>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</si>
  <si>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</si>
  <si>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</si>
  <si>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</si>
  <si>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</si>
  <si>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</si>
  <si>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</si>
  <si>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</si>
  <si>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</si>
  <si>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</si>
  <si>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</si>
  <si>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</si>
  <si>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</si>
  <si>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</si>
  <si>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</si>
  <si>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</si>
  <si>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</si>
  <si>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</si>
  <si>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</si>
  <si>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</si>
  <si>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</si>
  <si>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</si>
  <si>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</si>
  <si>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</si>
  <si>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</si>
  <si>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</si>
  <si>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</si>
  <si>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</si>
  <si>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</si>
  <si>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</si>
  <si>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</si>
  <si>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</si>
  <si>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</si>
  <si>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</si>
  <si>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</si>
  <si>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</si>
  <si>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</si>
  <si>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</si>
  <si>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</si>
  <si>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</si>
  <si>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</si>
  <si>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</si>
  <si>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</si>
  <si>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</si>
  <si>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</si>
  <si>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</si>
  <si>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</si>
  <si>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</si>
  <si>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</si>
  <si>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</si>
  <si>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</si>
  <si>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</si>
  <si>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</si>
  <si>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</si>
  <si>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</si>
  <si>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</si>
  <si>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</si>
  <si>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</si>
  <si>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</si>
  <si>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</si>
  <si>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</si>
  <si>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</si>
  <si>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</si>
  <si>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</si>
  <si>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</si>
  <si>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</si>
  <si>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</si>
  <si>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</si>
  <si>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</si>
  <si>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</si>
  <si>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</si>
  <si>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</si>
  <si>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</si>
  <si>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</si>
  <si>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</si>
  <si>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</si>
  <si>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</si>
  <si>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</si>
  <si>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</si>
  <si>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</si>
  <si>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</si>
  <si>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</si>
  <si>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</si>
  <si>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</si>
  <si>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</si>
  <si>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</si>
  <si>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</si>
  <si>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</si>
  <si>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</si>
  <si>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</si>
  <si>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</si>
  <si>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</si>
  <si>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</si>
  <si>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</si>
  <si>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</si>
  <si>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</si>
  <si>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</si>
  <si>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</si>
  <si>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</si>
  <si>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</si>
  <si>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</si>
  <si>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</si>
  <si>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</si>
  <si>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</si>
  <si>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</si>
  <si>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</si>
  <si>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</si>
  <si>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</si>
  <si>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</si>
  <si>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</si>
  <si>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</si>
  <si>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</si>
  <si>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</si>
  <si>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</si>
  <si>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</si>
  <si>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</si>
  <si>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</si>
  <si>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</si>
  <si>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</si>
  <si>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</si>
  <si>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</si>
  <si>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</si>
  <si>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</si>
  <si>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</si>
  <si>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</si>
  <si>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</si>
  <si>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</si>
  <si>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</si>
  <si>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</si>
  <si>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</si>
  <si>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</si>
  <si>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</si>
  <si>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</si>
  <si>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</si>
  <si>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</si>
  <si>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</si>
  <si>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</si>
  <si>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</si>
  <si>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</si>
  <si>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</si>
  <si>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</si>
  <si>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</si>
  <si>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</si>
  <si>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</si>
  <si>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</si>
  <si>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</si>
  <si>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</si>
  <si>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</si>
  <si>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</si>
  <si>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</si>
  <si>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</si>
  <si>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</si>
  <si>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</si>
  <si>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</si>
  <si>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</si>
  <si>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</si>
  <si>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</si>
  <si>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</si>
  <si>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</si>
  <si>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</si>
  <si>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</si>
  <si>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</si>
  <si>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</si>
  <si>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</si>
  <si>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</si>
  <si>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</si>
  <si>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</si>
  <si>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</si>
  <si>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</si>
  <si>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</si>
  <si>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</si>
  <si>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</si>
  <si>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</si>
  <si>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</si>
  <si>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</si>
  <si>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</si>
  <si>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</si>
  <si>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</si>
  <si>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</si>
  <si>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</si>
  <si>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</si>
  <si>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</si>
  <si>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</si>
  <si>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</si>
  <si>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</si>
  <si>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</si>
  <si>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</si>
  <si>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</si>
  <si>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</si>
  <si>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</si>
  <si>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</si>
  <si>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</si>
  <si>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</si>
  <si>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</si>
  <si>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</si>
  <si>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</si>
  <si>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</si>
  <si>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</si>
  <si>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</si>
  <si>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</si>
  <si>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</si>
  <si>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</si>
  <si>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</si>
  <si>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</si>
  <si>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</si>
  <si>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</si>
  <si>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</si>
  <si>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</si>
  <si>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</si>
  <si>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</si>
  <si>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</si>
  <si>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</si>
  <si>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</si>
  <si>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</si>
  <si>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</si>
  <si>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</si>
  <si>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</si>
  <si>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</si>
  <si>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</si>
  <si>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</si>
  <si>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</si>
  <si>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</si>
  <si>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</si>
  <si>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</si>
  <si>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</si>
  <si>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</si>
  <si>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</si>
  <si>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</si>
  <si>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</si>
  <si>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</si>
  <si>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</si>
  <si>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</si>
  <si>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</si>
  <si>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</si>
  <si>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</si>
  <si>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</si>
  <si>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</si>
  <si>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</si>
  <si>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</si>
  <si>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</si>
  <si>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</si>
  <si>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</si>
  <si>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</si>
  <si>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</si>
  <si>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</si>
  <si>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</si>
  <si>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</si>
  <si>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</si>
  <si>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</si>
  <si>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</si>
  <si>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</si>
  <si>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</si>
  <si>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</si>
  <si>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</si>
  <si>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</si>
  <si>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</si>
  <si>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</si>
  <si>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</si>
  <si>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</si>
  <si>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</si>
  <si>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</si>
  <si>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</si>
  <si>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</si>
  <si>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</si>
  <si>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</si>
  <si>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</si>
  <si>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</si>
  <si>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</si>
  <si>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</si>
  <si>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</si>
  <si>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</si>
  <si>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</si>
  <si>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</si>
  <si>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</si>
  <si>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</si>
  <si>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</si>
  <si>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</si>
  <si>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</si>
  <si>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</si>
  <si>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</si>
  <si>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</si>
  <si>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</si>
  <si>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</si>
  <si>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</si>
  <si>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</si>
  <si>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</si>
  <si>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</si>
  <si>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</si>
  <si>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</si>
  <si>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</si>
  <si>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</si>
  <si>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</si>
  <si>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</si>
  <si>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</si>
  <si>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</si>
  <si>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</si>
  <si>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</si>
  <si>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</si>
  <si>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</si>
  <si>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</si>
  <si>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</si>
  <si>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</si>
  <si>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</si>
  <si>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</si>
  <si>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</si>
  <si>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</si>
  <si>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</si>
  <si>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</si>
  <si>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</si>
  <si>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</si>
  <si>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</si>
  <si>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</si>
  <si>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</si>
  <si>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</si>
  <si>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</si>
  <si>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</si>
  <si>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</si>
  <si>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</si>
  <si>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</si>
  <si>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</si>
  <si>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</si>
  <si>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</si>
  <si>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</si>
  <si>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</si>
  <si>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</si>
  <si>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</si>
  <si>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</si>
  <si>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</si>
  <si>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</si>
  <si>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</si>
  <si>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</si>
  <si>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</si>
  <si>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</si>
  <si>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</si>
  <si>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</si>
  <si>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</si>
  <si>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</si>
  <si>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</si>
  <si>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</si>
  <si>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</si>
  <si>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</si>
  <si>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</si>
  <si>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</si>
  <si>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</si>
  <si>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</si>
  <si>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</si>
  <si>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</si>
  <si>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</si>
  <si>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</si>
  <si>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</si>
  <si>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</si>
  <si>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</si>
  <si>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</si>
  <si>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</si>
  <si>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</si>
  <si>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</si>
  <si>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</si>
  <si>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</si>
  <si>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</si>
  <si>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</si>
  <si>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</si>
  <si>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</si>
  <si>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</si>
  <si>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</si>
  <si>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</si>
  <si>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</si>
  <si>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</si>
  <si>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</si>
  <si>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</si>
  <si>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</si>
  <si>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</si>
  <si>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</si>
  <si>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</si>
  <si>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</si>
  <si>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</si>
  <si>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</si>
  <si>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</si>
  <si>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</si>
  <si>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</si>
  <si>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</si>
  <si>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</si>
  <si>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</si>
  <si>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</si>
  <si>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</si>
  <si>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</si>
  <si>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</si>
  <si>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</si>
  <si>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</si>
  <si>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</si>
  <si>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</si>
  <si>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</si>
  <si>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</si>
  <si>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</si>
  <si>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</si>
  <si>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</si>
  <si>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</si>
  <si>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</si>
  <si>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</si>
  <si>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</si>
  <si>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</si>
  <si>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</si>
  <si>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</si>
  <si>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</si>
  <si>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</si>
  <si>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</si>
  <si>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</si>
  <si>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</si>
  <si>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</si>
  <si>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</si>
  <si>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</si>
  <si>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</si>
  <si>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</si>
  <si>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</si>
  <si>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</si>
  <si>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</si>
  <si>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</si>
  <si>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</si>
  <si>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</si>
  <si>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</si>
  <si>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</si>
  <si>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</si>
  <si>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</si>
  <si>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</si>
  <si>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</si>
  <si>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</si>
  <si>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</si>
  <si>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</si>
  <si>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</si>
  <si>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</si>
  <si>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</si>
  <si>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</si>
  <si>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</si>
  <si>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</si>
  <si>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</si>
  <si>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</si>
  <si>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</si>
  <si>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</si>
  <si>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</si>
  <si>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</si>
  <si>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</si>
  <si>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</si>
  <si>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</si>
  <si>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</si>
  <si>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</si>
  <si>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</si>
  <si>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</si>
  <si>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</si>
  <si>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</si>
  <si>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</si>
  <si>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</si>
  <si>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</si>
  <si>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</si>
  <si>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</si>
  <si>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</si>
  <si>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</si>
  <si>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</si>
  <si>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</si>
  <si>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</si>
  <si>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</si>
  <si>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</si>
  <si>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</si>
  <si>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</si>
  <si>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</si>
  <si>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</si>
  <si>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</si>
  <si>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</si>
  <si>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</si>
  <si>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</si>
  <si>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</si>
  <si>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</si>
  <si>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</si>
  <si>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</si>
  <si>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</si>
  <si>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</si>
  <si>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</si>
  <si>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</si>
  <si>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</si>
  <si>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</si>
  <si>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</si>
  <si>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</si>
  <si>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</si>
  <si>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</si>
  <si>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</si>
  <si>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</si>
  <si>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</si>
  <si>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</si>
  <si>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</si>
  <si>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</si>
  <si>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</si>
  <si>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</si>
  <si>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</si>
  <si>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</si>
  <si>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</si>
  <si>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</si>
  <si>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</si>
  <si>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</si>
  <si>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</si>
  <si>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</si>
  <si>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</si>
  <si>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</si>
  <si>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</si>
  <si>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</si>
  <si>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</si>
  <si>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</si>
  <si>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</si>
  <si>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</si>
  <si>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</si>
  <si>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</si>
  <si>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</si>
  <si>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</si>
  <si>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</si>
  <si>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</si>
  <si>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</si>
  <si>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</si>
  <si>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</si>
  <si>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</si>
  <si>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</si>
  <si>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</si>
  <si>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</si>
  <si>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</si>
  <si>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</si>
  <si>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</si>
  <si>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</si>
  <si>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</si>
  <si>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</si>
  <si>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</si>
  <si>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</si>
  <si>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</si>
  <si>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</si>
  <si>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</si>
  <si>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</si>
  <si>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</si>
  <si>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</si>
  <si>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</si>
  <si>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</si>
  <si>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</si>
  <si>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</si>
  <si>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</si>
  <si>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</si>
  <si>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</si>
  <si>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</si>
  <si>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</si>
  <si>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</si>
  <si>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</si>
  <si>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</si>
  <si>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</si>
  <si>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</si>
  <si>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</si>
  <si>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</si>
  <si>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</si>
  <si>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</si>
  <si>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</si>
  <si>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</si>
  <si>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</si>
  <si>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</si>
  <si>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</si>
  <si>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</si>
  <si>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</si>
  <si>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</si>
  <si>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</si>
  <si>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</si>
  <si>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</si>
  <si>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</si>
  <si>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</si>
  <si>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</si>
  <si>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</si>
  <si>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</si>
  <si>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</si>
  <si>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</si>
  <si>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</si>
  <si>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</si>
  <si>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</si>
  <si>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</si>
  <si>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</si>
  <si>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</si>
  <si>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</si>
  <si>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</si>
  <si>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</si>
  <si>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</si>
  <si>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</si>
  <si>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</si>
  <si>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</si>
  <si>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</si>
  <si>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</si>
  <si>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</si>
  <si>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</si>
  <si>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</si>
  <si>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</si>
  <si>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</si>
  <si>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</si>
  <si>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</si>
  <si>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</si>
  <si>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</si>
  <si>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</si>
  <si>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</si>
  <si>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</si>
  <si>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</si>
  <si>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</si>
  <si>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</si>
  <si>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</si>
  <si>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</si>
  <si>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</si>
  <si>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</si>
  <si>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</si>
  <si>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</si>
  <si>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</si>
  <si>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</si>
  <si>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</si>
  <si>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</si>
  <si>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</si>
  <si>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</si>
  <si>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</si>
  <si>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</si>
  <si>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</si>
  <si>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</si>
  <si>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</si>
  <si>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</si>
  <si>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</si>
  <si>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</si>
  <si>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</si>
  <si>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</si>
  <si>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</si>
  <si>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</si>
  <si>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</si>
  <si>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</si>
  <si>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</si>
  <si>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</si>
  <si>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</si>
  <si>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</si>
  <si>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</si>
  <si>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</si>
  <si>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</si>
  <si>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</si>
  <si>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</si>
  <si>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</si>
  <si>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</si>
  <si>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</si>
  <si>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</si>
  <si>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</si>
  <si>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</si>
  <si>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</si>
  <si>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</si>
  <si>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</si>
  <si>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</si>
  <si>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</si>
  <si>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</si>
  <si>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</si>
  <si>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</si>
  <si>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</si>
  <si>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</si>
  <si>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</si>
  <si>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</si>
  <si>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</si>
  <si>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</si>
  <si>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</si>
  <si>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</si>
  <si>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</si>
  <si>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</si>
  <si>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</si>
  <si>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</si>
  <si>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</si>
  <si>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</si>
  <si>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</si>
  <si>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</si>
  <si>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</si>
  <si>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</si>
  <si>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</si>
  <si>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</si>
  <si>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</si>
  <si>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</si>
  <si>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</si>
  <si>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</si>
  <si>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</si>
  <si>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</si>
  <si>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</si>
  <si>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</si>
  <si>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</si>
  <si>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</si>
  <si>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</si>
  <si>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</si>
  <si>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</si>
  <si>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</si>
  <si>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</si>
  <si>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</si>
  <si>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</si>
  <si>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</si>
  <si>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</si>
  <si>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</si>
  <si>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</si>
  <si>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</si>
  <si>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</si>
  <si>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</si>
  <si>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</si>
  <si>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</si>
  <si>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</si>
  <si>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</si>
  <si>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</si>
  <si>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</si>
  <si>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</si>
  <si>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</si>
  <si>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</si>
  <si>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</si>
  <si>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</si>
  <si>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</si>
  <si>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</si>
  <si>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</si>
  <si>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</si>
  <si>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</si>
  <si>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</si>
  <si>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</si>
  <si>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</si>
  <si>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</si>
  <si>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</si>
  <si>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</si>
  <si>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</si>
  <si>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</si>
  <si>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</si>
  <si>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</si>
  <si>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</si>
  <si>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</si>
  <si>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</si>
  <si>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</si>
  <si>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</si>
  <si>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</si>
  <si>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</si>
  <si>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</si>
  <si>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</si>
  <si>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</si>
  <si>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</si>
  <si>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</si>
  <si>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</si>
  <si>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</si>
  <si>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</si>
  <si>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</si>
  <si>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</si>
  <si>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</si>
  <si>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</si>
  <si>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</si>
  <si>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</si>
  <si>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</si>
  <si>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</si>
  <si>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</si>
  <si>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</si>
  <si>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</si>
  <si>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</si>
  <si>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</si>
  <si>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</si>
  <si>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</si>
  <si>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</si>
  <si>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</si>
  <si>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</si>
  <si>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</si>
  <si>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</si>
  <si>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</si>
  <si>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</si>
  <si>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</si>
  <si>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</si>
  <si>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</si>
  <si>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</si>
  <si>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</si>
  <si>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</si>
  <si>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</si>
  <si>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</si>
  <si>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</si>
  <si>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</si>
  <si>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</si>
  <si>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</si>
  <si>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</si>
  <si>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</si>
  <si>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</si>
  <si>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</si>
  <si>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</si>
  <si>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</si>
  <si>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</si>
  <si>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</si>
  <si>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</si>
  <si>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</si>
  <si>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</si>
  <si>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</si>
  <si>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</si>
  <si>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</si>
  <si>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</si>
  <si>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</si>
  <si>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</si>
  <si>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</si>
  <si>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</si>
  <si>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</si>
  <si>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</si>
  <si>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</si>
  <si>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</si>
  <si>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</si>
  <si>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</si>
  <si>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</si>
  <si>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</si>
  <si>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</si>
  <si>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</si>
  <si>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</si>
  <si>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</si>
  <si>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</si>
  <si>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</si>
  <si>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</si>
  <si>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</si>
  <si>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</si>
  <si>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</si>
  <si>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</si>
  <si>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</si>
  <si>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</si>
  <si>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</si>
  <si>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</si>
  <si>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</si>
  <si>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</si>
  <si>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</si>
  <si>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</si>
  <si>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</si>
  <si>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</si>
  <si>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</si>
  <si>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</si>
  <si>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</si>
  <si>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</si>
  <si>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</si>
  <si>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</si>
  <si>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</si>
  <si>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</si>
  <si>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</si>
  <si>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</si>
  <si>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</si>
  <si>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</si>
  <si>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</si>
  <si>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</si>
  <si>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</si>
  <si>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</si>
  <si>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</si>
  <si>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</si>
  <si>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</si>
  <si>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</si>
  <si>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</si>
  <si>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</si>
  <si>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</si>
  <si>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</si>
  <si>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</si>
  <si>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</si>
  <si>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</si>
  <si>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</si>
  <si>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</si>
  <si>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</si>
  <si>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</si>
  <si>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</si>
  <si>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</si>
  <si>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</si>
  <si>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</si>
  <si>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</si>
  <si>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</si>
  <si>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</si>
  <si>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</si>
  <si>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</si>
  <si>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</si>
  <si>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</si>
  <si>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</si>
  <si>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</si>
  <si>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</si>
  <si>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</si>
  <si>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</si>
  <si>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</si>
  <si>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</si>
  <si>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</si>
  <si>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</si>
  <si>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</si>
  <si>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</si>
  <si>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</si>
  <si>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</si>
  <si>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</si>
  <si>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</si>
  <si>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</si>
  <si>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</si>
  <si>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</si>
  <si>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</si>
  <si>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</si>
  <si>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</si>
  <si>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</si>
  <si>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</si>
  <si>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</si>
  <si>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</si>
  <si>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</si>
  <si>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</si>
  <si>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</si>
  <si>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</si>
  <si>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</si>
  <si>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</si>
  <si>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</si>
  <si>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</si>
  <si>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</si>
  <si>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</si>
  <si>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</si>
  <si>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</si>
  <si>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</si>
  <si>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</si>
  <si>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</si>
  <si>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</si>
  <si>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</si>
  <si>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</si>
  <si>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</si>
  <si>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</si>
  <si>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</si>
  <si>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</si>
  <si>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</si>
  <si>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</si>
  <si>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</si>
  <si>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</si>
  <si>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</si>
  <si>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</si>
  <si>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</si>
  <si>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</si>
  <si>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</si>
  <si>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</si>
  <si>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</si>
  <si>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</si>
  <si>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</si>
  <si>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</si>
  <si>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</si>
  <si>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</si>
  <si>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</si>
  <si>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</si>
  <si>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</si>
  <si>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</si>
  <si>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</si>
  <si>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</si>
  <si>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</si>
  <si>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</si>
  <si>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</si>
  <si>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</si>
  <si>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</si>
  <si>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</si>
  <si>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</si>
  <si>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</si>
  <si>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</si>
  <si>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</si>
  <si>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</si>
  <si>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</si>
  <si>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</si>
  <si>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</si>
  <si>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</si>
  <si>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</si>
  <si>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</si>
  <si>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</si>
  <si>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</si>
  <si>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</si>
  <si>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</si>
  <si>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</si>
  <si>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</si>
  <si>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</si>
  <si>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</si>
  <si>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</si>
  <si>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</si>
  <si>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</si>
  <si>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</si>
  <si>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</si>
  <si>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</si>
  <si>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</si>
  <si>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</si>
  <si>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</si>
  <si>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</si>
  <si>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</si>
  <si>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</si>
  <si>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</si>
  <si>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</si>
  <si>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</si>
  <si>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</si>
  <si>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</si>
  <si>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</si>
  <si>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</si>
  <si>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</si>
  <si>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</si>
  <si>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</si>
  <si>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</si>
  <si>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</si>
  <si>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</si>
  <si>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</si>
  <si>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</si>
  <si>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</si>
  <si>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</si>
  <si>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</si>
  <si>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</si>
  <si>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</si>
  <si>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</si>
  <si>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</si>
  <si>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</si>
  <si>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</si>
  <si>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</si>
  <si>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</si>
  <si>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</si>
  <si>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</si>
  <si>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</si>
  <si>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</si>
  <si>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</si>
  <si>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</si>
  <si>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</si>
  <si>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</si>
  <si>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</si>
  <si>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</si>
  <si>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</si>
  <si>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</si>
  <si>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</si>
  <si>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</si>
  <si>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</si>
  <si>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</si>
  <si>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</si>
  <si>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</si>
  <si>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</si>
  <si>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</si>
  <si>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</si>
  <si>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</si>
  <si>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</si>
  <si>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</si>
  <si>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</si>
  <si>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</si>
  <si>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</si>
  <si>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</si>
  <si>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</si>
  <si>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</si>
  <si>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</si>
  <si>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</si>
  <si>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</si>
  <si>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</si>
  <si>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</si>
  <si>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</si>
  <si>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</si>
  <si>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</si>
  <si>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</si>
  <si>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</si>
  <si>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</si>
  <si>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</si>
  <si>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</si>
  <si>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</si>
  <si>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</si>
  <si>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</si>
  <si>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</si>
  <si>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</si>
  <si>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</si>
  <si>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</si>
  <si>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</si>
  <si>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</si>
  <si>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</si>
  <si>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</si>
  <si>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</si>
  <si>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</si>
  <si>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</si>
  <si>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</si>
  <si>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</si>
  <si>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</si>
  <si>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</si>
  <si>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</si>
  <si>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</si>
  <si>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</si>
  <si>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</si>
  <si>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</si>
  <si>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</si>
  <si>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</si>
  <si>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</si>
  <si>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</si>
  <si>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</si>
  <si>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</si>
  <si>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</si>
  <si>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</si>
  <si>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</si>
  <si>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</si>
  <si>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</si>
  <si>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</si>
  <si>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</si>
  <si>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</si>
  <si>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</si>
  <si>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</si>
  <si>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</si>
  <si>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</si>
  <si>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</si>
  <si>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</si>
  <si>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</si>
  <si>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</si>
  <si>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</si>
  <si>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</si>
  <si>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</si>
  <si>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</si>
  <si>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</si>
  <si>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</si>
  <si>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</si>
  <si>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</si>
  <si>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</si>
  <si>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</si>
  <si>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</si>
  <si>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</si>
  <si>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</si>
  <si>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</si>
  <si>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</si>
  <si>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</si>
  <si>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</si>
  <si>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</si>
  <si>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</si>
  <si>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</si>
  <si>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</si>
  <si>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</si>
  <si>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</si>
  <si>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</si>
  <si>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</si>
  <si>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</si>
  <si>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</si>
  <si>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</si>
  <si>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</si>
  <si>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</si>
  <si>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</si>
  <si>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</si>
  <si>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</si>
  <si>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</si>
  <si>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</si>
  <si>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</si>
  <si>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</si>
  <si>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</si>
  <si>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</si>
  <si>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</si>
  <si>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</si>
  <si>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</si>
  <si>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</si>
  <si>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</si>
  <si>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</si>
  <si>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</si>
  <si>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</si>
  <si>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</si>
  <si>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</si>
  <si>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</si>
  <si>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</si>
  <si>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</si>
  <si>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</si>
  <si>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</si>
  <si>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</si>
  <si>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</si>
  <si>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</si>
  <si>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</si>
  <si>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</si>
  <si>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</si>
  <si>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</si>
  <si>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</si>
  <si>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</si>
  <si>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</si>
  <si>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</si>
  <si>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</si>
  <si>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</si>
  <si>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</si>
  <si>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</si>
  <si>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</si>
  <si>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</si>
  <si>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</si>
  <si>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</si>
  <si>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</si>
  <si>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</si>
  <si>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</si>
  <si>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</si>
  <si>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</si>
  <si>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</si>
  <si>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</si>
  <si>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</si>
  <si>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</si>
  <si>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</si>
  <si>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</si>
  <si>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</si>
  <si>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</si>
  <si>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</si>
  <si>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</si>
  <si>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</si>
  <si>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</si>
  <si>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</si>
  <si>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</si>
  <si>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</si>
  <si>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</si>
  <si>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</si>
  <si>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</si>
  <si>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</si>
  <si>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</si>
  <si>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</si>
  <si>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</si>
  <si>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</si>
  <si>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</si>
  <si>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</si>
  <si>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</si>
  <si>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</si>
  <si>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</si>
  <si>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</si>
  <si>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</si>
  <si>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</si>
  <si>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</si>
  <si>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</si>
  <si>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</si>
  <si>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</si>
  <si>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</si>
  <si>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</si>
  <si>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</si>
  <si>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</si>
  <si>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</si>
  <si>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</si>
  <si>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</si>
  <si>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</si>
  <si>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</si>
  <si>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</si>
  <si>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</si>
  <si>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</si>
  <si>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</si>
  <si>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</si>
  <si>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</si>
  <si>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</si>
  <si>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</si>
  <si>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</si>
  <si>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</si>
  <si>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</si>
  <si>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</si>
  <si>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</si>
  <si>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</si>
  <si>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</si>
  <si>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</si>
  <si>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</si>
  <si>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</si>
  <si>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</si>
  <si>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</si>
  <si>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</si>
  <si>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</si>
  <si>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</si>
  <si>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</si>
  <si>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</si>
  <si>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</si>
  <si>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</si>
  <si>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</si>
  <si>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</si>
  <si>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</si>
  <si>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</si>
  <si>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</si>
  <si>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</si>
  <si>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</si>
  <si>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</si>
  <si>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</si>
  <si>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</si>
  <si>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</si>
  <si>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</si>
  <si>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</si>
  <si>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</si>
  <si>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</si>
  <si>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</si>
  <si>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</si>
  <si>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</si>
  <si>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</si>
  <si>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</si>
  <si>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</si>
  <si>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</si>
  <si>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</si>
  <si>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</si>
  <si>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</si>
  <si>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</si>
  <si>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</si>
  <si>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</si>
  <si>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</si>
  <si>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</si>
  <si>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</si>
  <si>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</si>
  <si>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</si>
  <si>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</si>
  <si>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</si>
  <si>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</si>
  <si>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</si>
  <si>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</si>
  <si>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</si>
  <si>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</si>
  <si>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</si>
  <si>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</si>
  <si>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</si>
  <si>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</si>
  <si>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</si>
  <si>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</si>
  <si>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</si>
  <si>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</si>
  <si>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</si>
  <si>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</si>
  <si>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</si>
  <si>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</si>
  <si>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</si>
  <si>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</si>
  <si>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</si>
  <si>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</si>
  <si>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</si>
  <si>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</si>
  <si>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</si>
  <si>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</si>
  <si>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</si>
  <si>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</si>
  <si>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</si>
  <si>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</si>
  <si>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</si>
  <si>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</si>
  <si>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</si>
  <si>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</si>
  <si>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</si>
  <si>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</si>
  <si>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</si>
  <si>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</si>
  <si>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</si>
  <si>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</si>
  <si>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</si>
  <si>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</si>
  <si>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</si>
  <si>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</si>
  <si>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</si>
  <si>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</si>
  <si>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</si>
  <si>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</si>
  <si>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</si>
  <si>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</si>
  <si>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</si>
  <si>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</si>
  <si>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</si>
  <si>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</si>
  <si>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</si>
  <si>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</si>
  <si>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</si>
  <si>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</si>
  <si>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</si>
  <si>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</si>
  <si>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</si>
  <si>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</si>
  <si>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</si>
  <si>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</si>
  <si>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</si>
  <si>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</si>
  <si>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</si>
  <si>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</si>
  <si>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</si>
  <si>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</si>
  <si>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</si>
  <si>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</si>
  <si>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</si>
  <si>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</si>
  <si>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</si>
  <si>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</si>
  <si>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</si>
  <si>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</si>
  <si>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</si>
  <si>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</si>
  <si>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</si>
  <si>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</si>
  <si>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</si>
  <si>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</si>
  <si>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</si>
  <si>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</si>
  <si>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</si>
  <si>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</si>
  <si>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</si>
  <si>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</si>
  <si>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</si>
  <si>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</si>
  <si>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</si>
  <si>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</si>
  <si>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</si>
  <si>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</si>
  <si>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</si>
  <si>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</si>
  <si>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</si>
  <si>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</si>
  <si>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</si>
  <si>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</si>
  <si>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</si>
  <si>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</si>
  <si>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</si>
  <si>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</si>
  <si>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</si>
  <si>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</si>
  <si>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</si>
  <si>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</si>
  <si>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</si>
  <si>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</si>
  <si>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</si>
  <si>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</si>
  <si>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</si>
  <si>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</si>
  <si>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</si>
  <si>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</si>
  <si>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</si>
  <si>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</si>
  <si>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</si>
  <si>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</si>
  <si>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</si>
  <si>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</si>
  <si>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</si>
  <si>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</si>
  <si>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</si>
  <si>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</si>
  <si>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</si>
  <si>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</si>
  <si>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</si>
  <si>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</si>
  <si>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</si>
  <si>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</si>
  <si>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</si>
  <si>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</si>
  <si>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</si>
  <si>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</si>
  <si>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</si>
  <si>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</si>
  <si>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</si>
  <si>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</si>
  <si>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</si>
  <si>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</si>
  <si>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</si>
  <si>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</si>
  <si>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</si>
  <si>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</si>
  <si>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</si>
  <si>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</si>
  <si>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</si>
  <si>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</si>
  <si>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</si>
  <si>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</si>
  <si>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</si>
  <si>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</si>
  <si>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</si>
  <si>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</si>
  <si>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</si>
  <si>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</si>
  <si>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</si>
  <si>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</si>
  <si>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</si>
  <si>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</si>
  <si>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</si>
  <si>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</si>
  <si>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</si>
  <si>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</si>
  <si>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</si>
  <si>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</si>
  <si>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</si>
  <si>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</si>
  <si>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</si>
  <si>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</si>
  <si>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</si>
  <si>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</si>
  <si>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</si>
  <si>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</si>
  <si>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</si>
  <si>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</si>
  <si>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</si>
  <si>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</si>
  <si>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</si>
  <si>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</si>
  <si>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</si>
  <si>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</si>
  <si>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</si>
  <si>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</si>
  <si>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</si>
  <si>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</si>
  <si>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</si>
  <si>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</si>
  <si>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90 m</t>
  </si>
  <si>
    <t xml:space="preserve">NO PCM </t>
  </si>
  <si>
    <t>65 m</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</si>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</sst>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7" totalsRowShown="0" headerRowDxfId="44" dataDxfId="43" headerRowBorderDxfId="41" tableBorderDxfId="42" totalsRowBorderDxfId="40">
  <autoFilter ref="A1:L3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323.63732372684899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45986.585749652775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45986.585749652775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45986.585749652775</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45986.585749652775</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45986.585749652775</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45986.585749652775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45986.585749652775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45986.585749652775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45986.585749652775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45986.585749652775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45986.585749652775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45986.585749652775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45986.585749652775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45986.585749652775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45986.585749652775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45986.585749652775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45986.585749652775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45986.585749652775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45986.585749652775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45986.585749652775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45986.585749652775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45986.585749652775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45986.585749652775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45986.585749652775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45986.585749652775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45986.585749652775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45986.585749652775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45986.585749652775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45986.585749652775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45986.585749652775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45986.585749652775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45986.585749652775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45986.585749652775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45986.585749652775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45986.585749652775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45986.585749652775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45986.585749652775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45986.585749652775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45986.585749652775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45986.585749652775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45986.585749652775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45986.585749652775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45986.585749652775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45986.585749652775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45986.585749652775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45986.585749652775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45986.585749652775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45986.585749652775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45986.585749652775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45986.585749652775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45986.585749652775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45986.585749652775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45986.585749652775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45986.585749652775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45986.585749652775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45986.585749652775</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161.58591168981366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2.198330671293661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0.151594560185913</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5.5645486107096076E-2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45986.585749652775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45986.585749652775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45986.585749652775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45986.585749652775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45986.585749652775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45986.585749652775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45986.585749652775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45986.585749652775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45986.585749652775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45986.585749652775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45986.585749652775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45986.585749652775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45986.585749652775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45986.585749652775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45986.585749652775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45986.585749652775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45986.585749652775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45986.585749652775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45986.585749652775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45986.585749652775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45986.585749652775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45986.585749652775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45986.585749652775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45986.585749652775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45986.585749652775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45986.585749652775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45986.585749652775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45986.585749652775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45986.585749652775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45986.585749652775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45986.585749652775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45986.585749652775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45986.585749652775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45986.585749652775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45986.585749652775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45986.585749652775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45986.585749652775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45986.585749652775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45986.585749652775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45986.585749652775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45986.585749652775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45986.585749652775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45986.585749652775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45986.585749652775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45986.585749652775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45986.585749652775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45986.585749652775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45986.585749652775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45986.585749652775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45986.585749652775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45986.585749652775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45986.585749652775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45986.585749652775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45986.585749652775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45986.585749652775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45986.585749652775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45986.585749652775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45986.585749652775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45986.585749652775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45986.585749652775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45986.585749652775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45986.585749652775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45986.585749652775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45986.585749652775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45986.585749652775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45986.585749652775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45986.585749652775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45986.585749652775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45986.585749652775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45986.585749652775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45986.585749652775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45986.585749652775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45986.585749652775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45986.585749652775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45986.585749652775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45986.585749652775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45986.585749652775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45986.585749652775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45986.585749652775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45986.585749652775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45986.585749652775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45986.585749652775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45986.585749652775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45986.585749652775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45986.585749652775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45986.585749652775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45986.585749652775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45986.585749652775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45986.585749652775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45986.585749652775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45986.585749652775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45986.585749652775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45986.585749652775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45986.585749652775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45986.585749652775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45986.585749652775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45986.585749652775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45986.585749652775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45986.585749652775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45986.585749652775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45986.585749652775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45986.585749652775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45986.585749652775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45986.585749652775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45986.585749652775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45986.585749652775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45986.585749652775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45986.585749652775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45986.585749652775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45986.585749652775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45986.585749652775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45986.585749652775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45986.585749652775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45986.585749652775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45986.585749652775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45986.585749652775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45986.585749652775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45986.585749652775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45986.585749652775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45986.585749652775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45986.585749652775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45986.585749652775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45986.585749652775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45986.585749652775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45986.585749652775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45986.585749652775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45986.585749652775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45986.585749652775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45986.585749652775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45986.585749652775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45986.585749652775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45986.585749652775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45986.585749652775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45986.585749652775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45986.585749652775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45986.585749652775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45986.585749652775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45986.585749652775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45986.585749652775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45986.585749652775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45986.585749652775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45986.585749652775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45986.585749652775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45986.585749652775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45986.585749652775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45986.585749652775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45986.585749652775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45986.585749652775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45986.585749652775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45986.585749652775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45986.585749652775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45986.585749652775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45986.585749652775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45986.585749652775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45986.585749652775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45986.585749652775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45986.585749652775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45986.585749652775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45986.585749652775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45986.585749652775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45986.585749652775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45986.585749652775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45986.585749652775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45986.585749652775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45986.585749652775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45986.585749652775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45986.585749652775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45986.585749652775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45986.585749652775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45986.585749652775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45986.585749652775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45986.585749652775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45986.585749652775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45986.585749652775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45986.585749652775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45986.585749652775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45986.585749652775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45986.585749652775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45986.585749652775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45986.585749652775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45986.585749652775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45986.585749652775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45986.585749652775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45986.585749652775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45986.585749652775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45986.585749652775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45986.585749652775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45986.585749652775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45986.585749652775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45986.585749652775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45986.585749652775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45986.585749652775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45986.585749652775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45986.585749652775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45986.585749652775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45986.585749652775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45986.585749652775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45986.585749652775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45986.585749652775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45986.585749652775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45986.585749652775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45986.585749652775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45986.585749652775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45986.585749652775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45986.585749652775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45986.585749652775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45986.585749652775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45986.585749652775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45986.585749652775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45986.585749652775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45986.585749652775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45986.585749652775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45986.585749652775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45986.585749652775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45986.585749652775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45986.585749652775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45986.585749652775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45986.585749652775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45986.585749652775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45986.585749652775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45986.585749652775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45986.585749652775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45986.585749652775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45986.585749652775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45986.585749652775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45986.585749652775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45986.585749652775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45986.585749652775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45986.585749652775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45986.585749652775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45986.585749652775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45986.585749652775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45986.585749652775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45986.585749652775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45986.585749652775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45986.585749652775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45986.585749652775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45986.585749652775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45986.585749652775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45986.585749652775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45986.585749652775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45986.585749652775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45986.585749652775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45986.585749652775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45986.585749652775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45986.585749652775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45986.585749652775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45986.585749652775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45986.585749652775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45986.585749652775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45986.585749652775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45986.585749652775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45986.585749652775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45986.585749652775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45986.585749652775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45986.585749652775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45986.585749652775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45986.585749652775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45986.585749652775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45986.585749652775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45986.585749652775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45986.585749652775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45986.585749652775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45986.585749652775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45986.585749652775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45986.585749652775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45986.585749652775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45986.585749652775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45986.585749652775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45986.585749652775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45986.585749652775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45986.585749652775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45986.585749652775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45986.585749652775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45986.585749652775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45986.585749652775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45986.585749652775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45986.585749652775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45986.585749652775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45986.585749652775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45986.585749652775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45986.585749652775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45986.585749652775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45986.585749652775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45986.585749652775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45986.585749652775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45986.585749652775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45986.585749652775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45986.585749652775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45986.585749652775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45986.585749652775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45986.585749652775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45986.585749652775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45986.585749652775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45986.585749652775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45986.585749652775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45986.585749652775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45986.585749652775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45986.585749652775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45986.585749652775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45986.585749652775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45986.585749652775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45986.585749652775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45986.585749652775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45986.585749652775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45986.585749652775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45986.585749652775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45986.585749652775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45986.585749652775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45986.585749652775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45986.585749652775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45986.585749652775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45986.585749652775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45986.585749652775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45986.585749652775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45986.585749652775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45986.585749652775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45986.585749652775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45986.585749652775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45986.585749652775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45986.585749652775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45986.585749652775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45986.585749652775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45986.585749652775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45986.585749652775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45986.585749652775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45986.585749652775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45986.585749652775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45986.585749652775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45986.585749652775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45986.585749652775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45986.585749652775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45986.585749652775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45986.585749652775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45986.585749652775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45986.585749652775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45986.585749652775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45986.585749652775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45986.585749652775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45986.585749652775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45986.585749652775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45986.585749652775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45986.585749652775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45986.585749652775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45986.585749652775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45986.585749652775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45986.585749652775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45986.585749652775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45986.585749652775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45986.585749652775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45986.585749652775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45986.585749652775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45986.585749652775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45986.585749652775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45986.585749652775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45986.585749652775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45986.585749652775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45986.585749652775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45986.585749652775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45986.585749652775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45986.585749652775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45986.585749652775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45986.585749652775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45986.585749652775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45986.585749652775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45986.585749652775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45986.585749652775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45986.585749652775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45986.585749652775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45986.585749652775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45986.585749652775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45986.585749652775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45986.585749652775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45986.585749652775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45986.585749652775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45986.585749652775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45986.585749652775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45986.585749652775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45986.585749652775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45986.585749652775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45986.585749652775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45986.585749652775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45986.585749652775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45986.585749652775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45986.585749652775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45986.585749652775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45986.585749652775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45986.585749652775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45986.585749652775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45986.585749652775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45986.585749652775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45986.585749652775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45986.585749652775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45986.585749652775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45986.585749652775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45986.585749652775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45986.585749652775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45986.585749652775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45986.585749652775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45986.585749652775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45986.585749652775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45986.585749652775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45986.585749652775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45986.585749652775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45986.585749652775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45986.585749652775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45986.585749652775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45986.585749652775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45986.585749652775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45986.585749652775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45986.585749652775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45986.585749652775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45986.585749652775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45986.585749652775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45986.585749652775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45986.585749652775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45986.585749652775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45986.585749652775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45986.585749652775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45986.585749652775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45986.585749652775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45986.585749652775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45986.585749652775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45986.585749652775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45986.585749652775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45986.585749652775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45986.585749652775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45986.585749652775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45986.585749652775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45986.585749652775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45986.585749652775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45986.585749652775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45986.585749652775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45986.585749652775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45986.585749652775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45986.585749652775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45986.585749652775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45986.585749652775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45986.585749652775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45986.585749652775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45986.585749652775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45986.585749652775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45986.585749652775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45986.585749652775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45986.585749652775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45986.585749652775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45986.585749652775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45986.585749652775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45986.585749652775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45986.585749652775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45986.585749652775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45986.585749652775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45986.585749652775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45986.585749652775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45986.585749652775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45986.585749652775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45986.585749652775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45986.585749652775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45986.585749652775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45986.585749652775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45986.585749652775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45986.585749652775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45986.585749652775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45986.585749652775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45986.585749652775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45986.585749652775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45986.585749652775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45986.585749652775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45986.585749652775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45986.585749652775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45986.585749652775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45986.585749652775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45986.585749652775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45986.585749652775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45986.585749652775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45986.585749652775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45986.585749652775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45986.585749652775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45986.585749652775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45986.585749652775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45986.585749652775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45986.585749652775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45986.585749652775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45986.585749652775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45986.585749652775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45986.585749652775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45986.585749652775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45986.585749652775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45986.585749652775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45986.585749652775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45986.585749652775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45986.585749652775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45986.585749652775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45986.585749652775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45986.585749652775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45986.585749652775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45986.585749652775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45986.585749652775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45986.585749652775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45986.585749652775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45986.585749652775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45986.585749652775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45986.585749652775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45986.585749652775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45986.585749652775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45986.585749652775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45986.585749652775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45986.585749652775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45986.585749652775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45986.585749652775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45986.585749652775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45986.585749652775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45986.585749652775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45986.585749652775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45986.585749652775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45986.585749652775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45986.585749652775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45986.585749652775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45986.585749652775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45986.585749652775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45986.585749652775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45986.585749652775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45986.585749652775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45986.585749652775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45986.585749652775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45986.585749652775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45986.585749652775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45986.585749652775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45986.585749652775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45986.585749652775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45986.585749652775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45986.585749652775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45986.585749652775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45986.585749652775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45986.585749652775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45986.585749652775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45986.585749652775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45986.585749652775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45986.585749652775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45986.585749652775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45986.585749652775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45986.585749652775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45986.585749652775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45986.585749652775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45986.585749652775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45986.585749652775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45986.585749652775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45986.585749652775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45986.585749652775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45986.585749652775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45986.585749652775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45986.585749652775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45986.585749652775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45986.585749652775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45986.585749652775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45986.585749652775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45986.585749652775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45986.585749652775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45986.585749652775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45986.585749652775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45986.585749652775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45986.585749652775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45986.585749652775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45986.585749652775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45986.585749652775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45986.585749652775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45986.585749652775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45986.585749652775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45986.585749652775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45986.585749652775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45986.585749652775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45986.585749652775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45986.585749652775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45986.585749652775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45986.585749652775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45986.585749652775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45986.585749652775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45986.585749652775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45986.585749652775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45986.585749652775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45986.585749652775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45986.585749652775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45986.585749652775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45986.585749652775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45986.585749652775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45986.585749652775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45986.585749652775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45986.585749652775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45986.585749652775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45986.585749652775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45986.585749652775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45986.585749652775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45986.585749652775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45986.585749652775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45986.585749652775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45986.585749652775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45986.585749652775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45986.585749652775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45986.585749652775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45986.585749652775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45986.585749652775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45986.585749652775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45986.585749652775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45986.585749652775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45986.585749652775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45986.585749652775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45986.585749652775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45986.585749652775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45986.585749652775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45986.585749652775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45986.585749652775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45986.585749652775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45986.585749652775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45986.585749652775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45986.585749652775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45986.585749652775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45986.585749652775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45986.585749652775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45986.585749652775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45986.585749652775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45986.585749652775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45986.585749652775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45986.585749652775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45986.585749652775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45986.585749652775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45986.585749652775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45986.585749652775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45986.585749652775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45986.585749652775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45986.585749652775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45986.585749652775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45986.585749652775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45986.585749652775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45986.585749652775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45986.585749652775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45986.585749652775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45986.585749652775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45986.585749652775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45986.585749652775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45986.585749652775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45986.585749652775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45986.585749652775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45986.585749652775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45986.585749652775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45986.585749652775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45986.585749652775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45986.585749652775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45986.585749652775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45986.585749652775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45986.585749652775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45986.585749652775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45986.585749652775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45986.585749652775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45986.585749652775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45986.585749652775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45986.585749652775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45986.585749652775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45986.585749652775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45986.585749652775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45986.585749652775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45986.585749652775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45986.585749652775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45986.585749652775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45986.585749652775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45986.585749652775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45986.585749652775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45986.585749652775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45986.585749652775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45986.585749652775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45986.585749652775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45986.585749652775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45986.585749652775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45986.585749652775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45986.585749652775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45986.585749652775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45986.585749652775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45986.585749652775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45986.585749652775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45986.585749652775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45986.585749652775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45986.585749652775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45986.585749652775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45986.585749652775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45986.585749652775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45986.585749652775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45986.585749652775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45986.585749652775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45986.585749652775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45986.585749652775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45986.585749652775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45986.585749652775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45986.585749652775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45986.585749652775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45986.585749652775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45986.585749652775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45986.585749652775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45986.585749652775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45986.585749652775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45986.585749652775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45986.585749652775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45986.585749652775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45986.585749652775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45986.585749652775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45986.585749652775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45986.585749652775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45986.585749652775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45986.585749652775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45986.585749652775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45986.585749652775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45986.585749652775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45986.585749652775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45986.585749652775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45986.585749652775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45986.585749652775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45986.585749652775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45986.585749652775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45986.585749652775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45986.585749652775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45986.585749652775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45986.585749652775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45986.585749652775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45986.585749652775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45986.585749652775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45986.585749652775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45986.585749652775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45986.585749652775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45986.585749652775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45986.585749652775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45986.585749652775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45986.585749652775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45986.585749652775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45986.585749652775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45986.585749652775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45986.585749652775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45986.585749652775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45986.585749652775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45986.585749652775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45986.585749652775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45986.585749652775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45986.585749652775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45986.585749652775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45986.585749652775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45986.585749652775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45986.585749652775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45986.585749652775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45986.585749652775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45986.585749652775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45986.585749652775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45986.585749652775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45986.585749652775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45986.585749652775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45986.585749652775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45986.585749652775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45986.585749652775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45986.585749652775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45986.585749652775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45986.585749652775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45986.585749652775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45986.585749652775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45986.585749652775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45986.585749652775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45986.585749652775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45986.585749652775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45986.585749652775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45986.585749652775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45986.585749652775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45986.585749652775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45986.585749652775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45986.585749652775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45986.585749652775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45986.585749652775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45986.585749652775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45986.585749652775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45986.585749652775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45986.585749652775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45986.585749652775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45986.585749652775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45986.585749652775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45986.585749652775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45986.585749652775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45986.585749652775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45986.585749652775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45986.585749652775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45986.585749652775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45986.585749652775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45986.585749652775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45986.585749652775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45986.585749652775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45986.585749652775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45986.585749652775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45986.585749652775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45986.585749652775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45986.585749652775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45986.585749652775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45986.585749652775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45986.585749652775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45986.585749652775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45986.585749652775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45986.585749652775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45986.585749652775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45986.585749652775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45986.585749652775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45986.585749652775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45986.585749652775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45986.585749652775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45986.585749652775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45986.585749652775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45986.585749652775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45986.585749652775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45986.585749652775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45986.585749652775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45986.585749652775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45986.585749652775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45986.585749652775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45986.585749652775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45986.585749652775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45986.585749652775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45986.585749652775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45986.585749652775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45986.585749652775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45986.585749652775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45986.585749652775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45986.585749652775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45986.585749652775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45986.585749652775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45986.585749652775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45986.585749652775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45986.585749652775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45986.585749652775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45986.585749652775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45986.585749652775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45986.585749652775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45986.585749652775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45986.585749652775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45986.585749652775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45986.585749652775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45986.585749652775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45986.585749652775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45986.585749652775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45986.585749652775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45986.585749652775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45986.585749652775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45986.585749652775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45986.585749652775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45986.585749652775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45986.585749652775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45986.585749652775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45986.585749652775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45986.585749652775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45986.585749652775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45986.585749652775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45986.585749652775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45986.585749652775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45986.585749652775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45986.585749652775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45986.585749652775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45986.585749652775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45986.585749652775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45986.585749652775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45986.585749652775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45986.585749652775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45986.585749652775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45986.585749652775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45986.585749652775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45986.585749652775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45986.585749652775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45986.585749652775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45986.585749652775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45986.585749652775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45986.585749652775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45986.585749652775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45986.585749652775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45986.585749652775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45986.585749652775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45986.585749652775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45986.585749652775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45986.585749652775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45986.585749652775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45986.585749652775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45986.585749652775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45986.585749652775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45986.585749652775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45986.585749652775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45986.585749652775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45986.585749652775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45986.585749652775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45986.585749652775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45986.585749652775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45986.585749652775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45986.585749652775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45986.585749652775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45986.585749652775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45986.585749652775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45986.585749652775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45986.585749652775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45986.585749652775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45986.585749652775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45986.585749652775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45986.585749652775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45986.585749652775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45986.585749652775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45986.585749652775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45986.585749652775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45986.585749652775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45986.585749652775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45986.585749652775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45986.585749652775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45986.585749652775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45986.585749652775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45986.585749652775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45986.585749652775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45986.585749652775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45986.585749652775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45986.585749652775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45986.585749652775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45986.585749652775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45986.585749652775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45986.585749652775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45986.585749652775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45986.585749652775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45986.585749652775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45986.585749652775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45986.585749652775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45986.585749652775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45986.585749652775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45986.585749652775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45986.585749652775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45986.585749652775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45986.585749652775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45986.585749652775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45986.585749652775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45986.585749652775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45986.585749652775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45986.585749652775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45986.585749652775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45986.585749652775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45986.585749652775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45986.585749652775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45986.585749652775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45986.585749652775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45986.585749652775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45986.585749652775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45986.585749652775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45986.585749652775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45986.585749652775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45986.585749652775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45986.585749652775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45986.585749652775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45986.585749652775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45986.585749652775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45986.585749652775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45986.585749652775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45986.585749652775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45986.585749652775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45986.585749652775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45986.585749652775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45986.585749652775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45986.585749652775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45986.585749652775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45986.585749652775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45986.585749652775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45986.585749652775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45986.585749652775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45986.585749652775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45986.585749652775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45986.585749652775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45986.585749652775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45986.585749652775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45986.585749652775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45986.585749652775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45986.585749652775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45986.585749652775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45986.585749652775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45986.585749652775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45986.585749652775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45986.585749652775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45986.585749652775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45986.585749652775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45986.585749652775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45986.585749652775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45986.585749652775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45986.585749652775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45986.585749652775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45986.585749652775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45986.585749652775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45986.585749652775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45986.585749652775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45986.585749652775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45986.585749652775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45986.585749652775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45986.585749652775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45986.585749652775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45986.585749652775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45986.585749652775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45986.585749652775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45986.585749652775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45986.585749652775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45986.585749652775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45986.585749652775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45986.585749652775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45986.585749652775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45986.585749652775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45986.585749652775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45986.585749652775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45986.585749652775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45986.585749652775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45986.585749652775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45986.585749652775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45986.585749652775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45986.585749652775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45986.585749652775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45986.585749652775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45986.585749652775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45986.585749652775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45986.585749652775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45986.585749652775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45986.585749652775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45986.585749652775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45986.585749652775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45986.585749652775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45986.585749652775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45986.585749652775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45986.585749652775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45986.585749652775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45986.585749652775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45986.585749652775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45986.585749652775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45986.585749652775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45986.585749652775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45986.585749652775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45986.585749652775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45986.585749652775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45986.585749652775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45986.585749652775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45986.585749652775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45986.585749652775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45986.585749652775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45986.585749652775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45986.585749652775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45986.585749652775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45986.585749652775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45986.585749652775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45986.585749652775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45986.585749652775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45986.585749652775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45986.585749652775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45986.585749652775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45986.585749652775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45986.585749652775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45986.585749652775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45986.585749652775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45986.585749652775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45986.585749652775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45986.585749652775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45986.585749652775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45986.585749652775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45986.585749652775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45986.585749652775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45986.585749652775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45986.585749652775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45986.585749652775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45986.585749652775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45986.585749652775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45986.585749652775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45986.585749652775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45986.585749652775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45986.585749652775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45986.585749652775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45986.585749652775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7"/>
  <sheetViews>
    <sheetView tabSelected="1" workbookViewId="0">
      <selection activeCell="A4" sqref="A4: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283.10503206017893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5" ca="1" si="0">IFERROR(NOW()-F3,"")</f>
        <v>8.0321412031480577E-2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37290</v>
      </c>
      <c r="E4" s="94" t="s">
        <v>39021</v>
      </c>
      <c r="F4" s="95"/>
      <c r="G4" s="96">
        <f t="shared" ca="1" si="0"/>
        <v>45986.585749652775</v>
      </c>
      <c r="H4" s="95">
        <v>45986.552870370368</v>
      </c>
      <c r="I4" s="113" t="str">
        <f>IFERROR(VLOOKUP(D4,DB!A:F,6,0),"")</f>
        <v>SCECO</v>
      </c>
      <c r="J4" s="113" t="str">
        <f>IFERROR(VLOOKUP(D4,DB!A:G,7,0),"")</f>
        <v>Dead</v>
      </c>
      <c r="K4" s="97" t="s">
        <v>39117</v>
      </c>
      <c r="L4" s="91" t="str">
        <f>IFERROR(VLOOKUP(D4,DB!A:I,9,0),"")</f>
        <v>Latis</v>
      </c>
    </row>
    <row r="5" spans="1:16" ht="15" customHeight="1">
      <c r="A5" s="113" t="s">
        <v>39116</v>
      </c>
      <c r="B5" s="113" t="str">
        <f>IFERROR(VLOOKUP(D5,DB!A:K,11,0),"")</f>
        <v>R4</v>
      </c>
      <c r="C5" s="93">
        <v>2</v>
      </c>
      <c r="D5" s="91" t="s">
        <v>36279</v>
      </c>
      <c r="E5" s="94" t="s">
        <v>39021</v>
      </c>
      <c r="F5" s="95"/>
      <c r="G5" s="96">
        <f t="shared" ca="1" si="0"/>
        <v>45986.585749652775</v>
      </c>
      <c r="H5" s="95">
        <v>45986.530578703707</v>
      </c>
      <c r="I5" s="113" t="str">
        <f>IFERROR(VLOOKUP(D5,DB!A:F,6,0),"")</f>
        <v>Generator-SG</v>
      </c>
      <c r="J5" s="113" t="str">
        <f>IFERROR(VLOOKUP(D5,DB!A:G,7,0),"")</f>
        <v>Weak</v>
      </c>
      <c r="K5" s="97" t="s">
        <v>39118</v>
      </c>
      <c r="L5" s="91" t="str">
        <f>IFERROR(VLOOKUP(D5,DB!A:I,9,0),"")</f>
        <v>Latis</v>
      </c>
    </row>
    <row r="6" spans="1:16" ht="15" customHeight="1">
      <c r="A6" s="113"/>
      <c r="B6" s="113" t="str">
        <f>IFERROR(VLOOKUP(D6,DB!A:K,11,0),"")</f>
        <v/>
      </c>
      <c r="C6" s="93"/>
      <c r="D6" s="91"/>
      <c r="E6" s="94"/>
      <c r="F6" s="95"/>
      <c r="G6" s="96">
        <f t="shared" ca="1" si="0"/>
        <v>45986.585749652775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45986.585749652775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45986.585749652775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45986.585749652775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45986.585749652775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45986.585749652775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45986.585749652775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45986.585749652775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45986.585749652775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45986.585749652775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45986.585749652775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45986.585749652775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45986.585749652775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45986.585749652775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45986.585749652775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45986.585749652775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45986.585749652775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45986.585749652775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45986.585749652775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45986.585749652775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45986.585749652775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45986.585749652775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45986.585749652775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45986.585749652775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45986.585749652775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45986.585749652775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45986.585749652775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45986.585749652775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45986.585749652775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45986.585749652775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45986.585749652775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45986.585749652775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45986.585749652775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45986.585749652775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45986.585749652775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45986.585749652775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45986.585749652775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45986.585749652775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45986.585749652775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45986.585749652775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45986.585749652775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45986.585749652775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45986.585749652775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45986.585749652775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45986.585749652775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45986.585749652775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45986.585749652775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45986.585749652775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45986.585749652775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45986.585749652775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45986.585749652775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45986.585749652775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45986.585749652775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45986.585749652775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45986.585749652775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45986.585749652775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45986.585749652775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45986.585749652775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45986.585749652775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45986.585749652775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45986.585749652775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45986.585749652775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45986.585749652775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45986.585749652775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45986.585749652775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45986.585749652775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45986.585749652775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45986.585749652775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45986.585749652775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45986.585749652775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45986.585749652775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45986.585749652775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45986.585749652775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45986.585749652775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45986.585749652775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45986.585749652775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45986.585749652775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45986.585749652775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45986.585749652775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45986.585749652775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45986.585749652775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45986.585749652775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45986.585749652775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45986.585749652775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45986.585749652775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45986.585749652775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45986.585749652775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45986.585749652775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45986.585749652775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45986.585749652775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45986.585749652775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45986.585749652775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45986.585749652775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45986.585749652775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45986.585749652775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45986.585749652775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45986.585749652775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45986.585749652775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45986.585749652775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45986.585749652775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45986.585749652775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45986.585749652775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45986.585749652775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45986.585749652775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45986.585749652775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45986.585749652775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45986.585749652775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45986.585749652775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45986.585749652775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45986.585749652775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45986.585749652775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45986.585749652775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45986.585749652775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45986.585749652775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45986.585749652775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45986.585749652775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45986.585749652775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45986.585749652775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45986.585749652775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45986.585749652775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45986.585749652775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45986.585749652775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45986.585749652775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45986.585749652775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45986.585749652775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45986.585749652775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45986.585749652775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45986.585749652775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45986.585749652775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45986.585749652775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45986.585749652775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45986.585749652775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45986.585749652775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45986.585749652775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45986.585749652775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45986.585749652775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45986.585749652775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45986.585749652775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45986.585749652775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45986.585749652775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45986.585749652775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45986.585749652775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45986.585749652775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45986.585749652775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45986.585749652775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45986.585749652775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45986.585749652775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45986.585749652775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45986.585749652775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45986.585749652775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45986.585749652775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45986.585749652775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45986.585749652775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45986.585749652775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45986.585749652775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45986.585749652775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45986.585749652775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45986.585749652775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45986.585749652775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45986.585749652775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45986.585749652775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45986.585749652775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45986.585749652775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45986.585749652775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45986.585749652775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45986.585749652775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45986.585749652775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45986.585749652775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45986.585749652775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45986.585749652775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45986.585749652775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45986.585749652775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45986.585749652775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45986.585749652775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45986.585749652775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45986.585749652775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45986.585749652775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45986.585749652775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45986.585749652775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45986.585749652775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45986.585749652775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45986.585749652775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45986.585749652775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45986.585749652775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45986.585749652775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45986.585749652775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45986.585749652775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45986.585749652775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45986.585749652775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45986.585749652775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45986.585749652775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45986.585749652775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45986.585749652775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45986.585749652775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45986.585749652775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45986.585749652775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45986.585749652775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45986.585749652775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45986.585749652775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45986.585749652775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45986.585749652775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45986.585749652775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45986.585749652775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45986.585749652775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45986.585749652775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45986.585749652775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45986.585749652775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45986.585749652775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45986.585749652775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45986.585749652775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45986.585749652775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45986.585749652775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45986.585749652775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45986.585749652775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45986.585749652775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45986.585749652775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45986.585749652775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45986.585749652775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45986.585749652775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45986.585749652775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45986.585749652775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45986.585749652775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45986.585749652775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45986.585749652775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45986.585749652775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45986.585749652775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45986.585749652775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45986.585749652775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45986.585749652775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45986.585749652775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45986.585749652775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45986.585749652775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45986.585749652775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45986.585749652775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45986.585749652775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45986.585749652775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45986.585749652775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45986.585749652775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45986.585749652775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45986.585749652775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45986.585749652775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45986.585749652775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45986.585749652775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45986.585749652775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45986.585749652775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45986.585749652775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45986.585749652775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45986.585749652775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45986.585749652775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45986.585749652775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45986.585749652775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45986.585749652775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45986.585749652775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45986.585749652775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45986.585749652775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45986.585749652775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45986.585749652775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45986.585749652775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45986.585749652775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45986.585749652775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45986.585749652775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45986.585749652775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45986.585749652775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45986.585749652775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45986.585749652775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45986.585749652775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45986.585749652775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45986.585749652775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45986.585749652775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45986.585749652775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45986.585749652775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45986.585749652775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45986.585749652775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45986.585749652775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45986.585749652775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45986.585749652775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45986.585749652775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45986.585749652775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45986.585749652775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45986.585749652775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45986.585749652775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45986.585749652775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45986.585749652775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45986.585749652775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45986.585749652775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45986.585749652775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45986.585749652775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45986.585749652775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45986.585749652775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45986.585749652775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45986.585749652775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45986.585749652775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45986.585749652775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45986.585749652775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45986.585749652775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45986.585749652775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45986.585749652775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45986.585749652775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45986.585749652775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45986.585749652775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45986.585749652775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45986.585749652775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45986.585749652775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45986.585749652775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45986.585749652775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45986.585749652775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57" ca="1" si="5">IFERROR(NOW()-F312,"")</f>
        <v>45986.585749652775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45986.585749652775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45986.585749652775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45986.585749652775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45986.585749652775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45986.585749652775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45986.585749652775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45986.585749652775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45986.585749652775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45986.585749652775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45986.585749652775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45986.585749652775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45986.585749652775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45986.585749652775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45986.585749652775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45986.585749652775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45986.585749652775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45986.585749652775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45986.585749652775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45986.585749652775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45986.585749652775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45986.585749652775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45986.585749652775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45986.585749652775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45986.585749652775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45986.585749652775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45986.585749652775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45986.585749652775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45986.585749652775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45986.585749652775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45986.585749652775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45986.585749652775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45986.585749652775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45986.585749652775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45986.585749652775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45986.585749652775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45986.585749652775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45986.585749652775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45986.585749652775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45986.585749652775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45986.585749652775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45986.585749652775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45986.585749652775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45986.585749652775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45986.585749652775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45986.585749652775</v>
      </c>
      <c r="H357" s="95"/>
      <c r="I357" s="113" t="str">
        <f>IFERROR(VLOOKUP(D357,DB!A:F,6,0),"")</f>
        <v/>
      </c>
      <c r="J357" s="113" t="str">
        <f>IFERROR(VLOOKUP(D357,DB!A:G,7,0),"")</f>
        <v/>
      </c>
      <c r="K357" s="97"/>
      <c r="L357" s="91" t="str">
        <f>IFERROR(VLOOKUP(D357,DB!A:I,9,0),"")</f>
        <v/>
      </c>
    </row>
  </sheetData>
  <dataValidations count="2">
    <dataValidation allowBlank="1" showInputMessage="1" showErrorMessage="1" sqref="E1" xr:uid="{A4F81451-56CC-4543-9497-104C4E44EE4B}"/>
    <dataValidation type="list" allowBlank="1" showInputMessage="1" showErrorMessage="1" sqref="E2:E3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94.75368946758681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60.396872337958484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37.924638541662716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5.2124510416615522</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0.19386307870445307</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45986.585749652775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45986.585749652775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45986.585749652775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45986.585749652775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45986.585749652775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45986.585749652775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45986.585749652775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45986.585749652775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45986.585749652775</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45986.585749652775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45986.585749652775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45986.585749652775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45986.585749652775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45986.585749652775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45986.585749652775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45986.585749652775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45986.585749652775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45986.585749652775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45986.585749652775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45986.585749652775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45986.585749652775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45986.585749652775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45986.585749652775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45986.585749652775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45986.585749652775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45986.585749652775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45986.585749652775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45986.585749652775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45986.585749652775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45986.585749652775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45986.585749652775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45986.585749652775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45986.585749652775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45986.585749652775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45986.585749652775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45986.585749652775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45986.585749652775</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9.01593749949825E-2</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45986.585749652775</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45986.585749652775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45986.585749652775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45986.585749652775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45986.585749652775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45986.585749652775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45986.585749652775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45986.585749652775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45986.585749652775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45986.585749652775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45986.585749652775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45986.585749652775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45986.585749652775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45986.585749652775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45986.585749652775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45986.585749652775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45986.585749652775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45986.585749652775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45986.585749652775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45986.585749652775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45986.585749652775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45986.585749652775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45986.585749652775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45986.585749652775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45986.585749652775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45986.585749652775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45986.585749652775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45986.585749652775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45986.585749652775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45986.585749652775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45986.585749652775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45986.585749652775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45986.585749652775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45986.585749652775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45986.585749652775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45986.585749652775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45986.585749652775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45986.585749652775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