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17" documentId="120_S{2AC9BD13-BADA-5192-A53E-5A8FF88502F6}" xr6:coauthVersionLast="47" xr6:coauthVersionMax="47" xr10:uidLastSave="{3BA1E7F8-8D5F-4B50-89B1-1698CB5A0A5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<sst xmlns="http://schemas.openxmlformats.org/spreadsheetml/2006/main" count="180285" uniqueCount="39125">
  <si>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</si>
  <si>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</si>
  <si>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</si>
  <si>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</si>
  <si>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</si>
  <si>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</si>
  <si>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</si>
  <si>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</si>
  <si>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</si>
  <si>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</si>
  <si>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</si>
  <si>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</si>
  <si>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</si>
  <si>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</si>
  <si>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</si>
  <si>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</si>
  <si>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</si>
  <si>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</si>
  <si>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</si>
  <si>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</si>
  <si>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</si>
  <si>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</si>
  <si>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</si>
  <si>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</si>
  <si>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</si>
  <si>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</si>
  <si>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</si>
  <si>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</si>
  <si>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</si>
  <si>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</si>
  <si>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</si>
  <si>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</si>
  <si>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</si>
  <si>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</si>
  <si>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</si>
  <si>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</si>
  <si>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</si>
  <si>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</si>
  <si>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</si>
  <si>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</si>
  <si>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</si>
  <si>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</si>
  <si>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</si>
  <si>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</si>
  <si>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</si>
  <si>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</si>
  <si>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</si>
  <si>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</si>
  <si>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</si>
  <si>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</si>
  <si>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</si>
  <si>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</si>
  <si>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</si>
  <si>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</si>
  <si>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</si>
  <si>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</si>
  <si>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</si>
  <si>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</si>
  <si>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</si>
  <si>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</si>
  <si>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</si>
  <si>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</si>
  <si>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</si>
  <si>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</si>
  <si>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</si>
  <si>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</si>
  <si>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</si>
  <si>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</si>
  <si>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</si>
  <si>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</si>
  <si>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</si>
  <si>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</si>
  <si>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</si>
  <si>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</si>
  <si>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</si>
  <si>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</si>
  <si>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</si>
  <si>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</si>
  <si>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</si>
  <si>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</si>
  <si>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</si>
  <si>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</si>
  <si>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</si>
  <si>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</si>
  <si>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</si>
  <si>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</si>
  <si>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</si>
  <si>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</si>
  <si>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</si>
  <si>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</si>
  <si>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</si>
  <si>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</si>
  <si>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</si>
  <si>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</si>
  <si>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</si>
  <si>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</si>
  <si>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</si>
  <si>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</si>
  <si>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</si>
  <si>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</si>
  <si>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</si>
  <si>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</si>
  <si>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</si>
  <si>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</si>
  <si>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</si>
  <si>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</si>
  <si>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</si>
  <si>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</si>
  <si>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</si>
  <si>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</si>
  <si>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</si>
  <si>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</si>
  <si>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</si>
  <si>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</si>
  <si>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</si>
  <si>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</si>
  <si>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</si>
  <si>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</si>
  <si>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</si>
  <si>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</si>
  <si>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</si>
  <si>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</si>
  <si>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</si>
  <si>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</si>
  <si>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</si>
  <si>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</si>
  <si>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</si>
  <si>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</si>
  <si>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</si>
  <si>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</si>
  <si>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</si>
  <si>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</si>
  <si>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</si>
  <si>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</si>
  <si>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</si>
  <si>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</si>
  <si>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</si>
  <si>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</si>
  <si>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</si>
  <si>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</si>
  <si>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</si>
  <si>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</si>
  <si>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</si>
  <si>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</si>
  <si>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</si>
  <si>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</si>
  <si>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</si>
  <si>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</si>
  <si>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</si>
  <si>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</si>
  <si>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</si>
  <si>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</si>
  <si>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</si>
  <si>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</si>
  <si>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</si>
  <si>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</si>
  <si>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</si>
  <si>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</si>
  <si>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</si>
  <si>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</si>
  <si>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</si>
  <si>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</si>
  <si>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</si>
  <si>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</si>
  <si>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</si>
  <si>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</si>
  <si>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</si>
  <si>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</si>
  <si>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</si>
  <si>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</si>
  <si>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</si>
  <si>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</si>
  <si>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</si>
  <si>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</si>
  <si>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</si>
  <si>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</si>
  <si>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</si>
  <si>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</si>
  <si>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</si>
  <si>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</si>
  <si>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</si>
  <si>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</si>
  <si>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</si>
  <si>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</si>
  <si>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</si>
  <si>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</si>
  <si>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</si>
  <si>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</si>
  <si>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</si>
  <si>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</si>
  <si>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</si>
  <si>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</si>
  <si>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</si>
  <si>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</si>
  <si>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</si>
  <si>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</si>
  <si>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</si>
  <si>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</si>
  <si>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</si>
  <si>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</si>
  <si>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</si>
  <si>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</si>
  <si>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</si>
  <si>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</si>
  <si>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</si>
  <si>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</si>
  <si>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</si>
  <si>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</si>
  <si>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</si>
  <si>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</si>
  <si>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</si>
  <si>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</si>
  <si>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</si>
  <si>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</si>
  <si>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</si>
  <si>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</si>
  <si>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</si>
  <si>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</si>
  <si>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</si>
  <si>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</si>
  <si>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</si>
  <si>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</si>
  <si>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</si>
  <si>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</si>
  <si>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</si>
  <si>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</si>
  <si>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</si>
  <si>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</si>
  <si>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</si>
  <si>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</si>
  <si>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</si>
  <si>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</si>
  <si>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</si>
  <si>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</si>
  <si>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</si>
  <si>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</si>
  <si>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</si>
  <si>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</si>
  <si>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</si>
  <si>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</si>
  <si>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</si>
  <si>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</si>
  <si>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</si>
  <si>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</si>
  <si>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</si>
  <si>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</si>
  <si>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</si>
  <si>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</si>
  <si>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</si>
  <si>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</si>
  <si>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</si>
  <si>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</si>
  <si>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</si>
  <si>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</si>
  <si>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</si>
  <si>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</si>
  <si>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</si>
  <si>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</si>
  <si>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</si>
  <si>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</si>
  <si>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</si>
  <si>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</si>
  <si>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</si>
  <si>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</si>
  <si>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</si>
  <si>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</si>
  <si>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</si>
  <si>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</si>
  <si>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</si>
  <si>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</si>
  <si>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</si>
  <si>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</si>
  <si>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</si>
  <si>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</si>
  <si>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</si>
  <si>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</si>
  <si>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</si>
  <si>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</si>
  <si>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</si>
  <si>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</si>
  <si>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</si>
  <si>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</si>
  <si>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</si>
  <si>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</si>
  <si>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</si>
  <si>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</si>
  <si>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</si>
  <si>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</si>
  <si>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</si>
  <si>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</si>
  <si>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</si>
  <si>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</si>
  <si>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</si>
  <si>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</si>
  <si>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</si>
  <si>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</si>
  <si>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</si>
  <si>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</si>
  <si>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</si>
  <si>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</si>
  <si>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</si>
  <si>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</si>
  <si>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</si>
  <si>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</si>
  <si>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</si>
  <si>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</si>
  <si>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</si>
  <si>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</si>
  <si>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</si>
  <si>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</si>
  <si>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</si>
  <si>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</si>
  <si>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</si>
  <si>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</si>
  <si>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</si>
  <si>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</si>
  <si>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</si>
  <si>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</si>
  <si>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</si>
  <si>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</si>
  <si>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</si>
  <si>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</si>
  <si>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</si>
  <si>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</si>
  <si>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</si>
  <si>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</si>
  <si>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</si>
  <si>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</si>
  <si>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</si>
  <si>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</si>
  <si>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</si>
  <si>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</si>
  <si>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</si>
  <si>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</si>
  <si>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</si>
  <si>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</si>
  <si>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</si>
  <si>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</si>
  <si>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</si>
  <si>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</si>
  <si>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</si>
  <si>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</si>
  <si>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</si>
  <si>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</si>
  <si>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</si>
  <si>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</si>
  <si>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</si>
  <si>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</si>
  <si>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</si>
  <si>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</si>
  <si>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</si>
  <si>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</si>
  <si>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</si>
  <si>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</si>
  <si>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</si>
  <si>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</si>
  <si>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</si>
  <si>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</si>
  <si>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</si>
  <si>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</si>
  <si>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</si>
  <si>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</si>
  <si>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</si>
  <si>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</si>
  <si>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</si>
  <si>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</si>
  <si>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</si>
  <si>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</si>
  <si>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</si>
  <si>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</si>
  <si>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</si>
  <si>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</si>
  <si>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</si>
  <si>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</si>
  <si>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</si>
  <si>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</si>
  <si>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</si>
  <si>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</si>
  <si>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</si>
  <si>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</si>
  <si>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</si>
  <si>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</si>
  <si>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</si>
  <si>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</si>
  <si>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</si>
  <si>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</si>
  <si>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</si>
  <si>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</si>
  <si>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</si>
  <si>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</si>
  <si>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</si>
  <si>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</si>
  <si>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</si>
  <si>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</si>
  <si>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</si>
  <si>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</si>
  <si>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</si>
  <si>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</si>
  <si>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</si>
  <si>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</si>
  <si>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</si>
  <si>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</si>
  <si>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</si>
  <si>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</si>
  <si>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</si>
  <si>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</si>
  <si>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</si>
  <si>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</si>
  <si>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</si>
  <si>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</si>
  <si>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</si>
  <si>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</si>
  <si>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</si>
  <si>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</si>
  <si>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</si>
  <si>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</si>
  <si>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</si>
  <si>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</si>
  <si>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</si>
  <si>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</si>
  <si>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</si>
  <si>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</si>
  <si>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</si>
  <si>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</si>
  <si>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</si>
  <si>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</si>
  <si>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</si>
  <si>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</si>
  <si>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</si>
  <si>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</si>
  <si>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</si>
  <si>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</si>
  <si>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</si>
  <si>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</si>
  <si>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</si>
  <si>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</si>
  <si>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</si>
  <si>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</si>
  <si>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</si>
  <si>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</si>
  <si>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</si>
  <si>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</si>
  <si>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</si>
  <si>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</si>
  <si>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</si>
  <si>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</si>
  <si>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</si>
  <si>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</si>
  <si>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</si>
  <si>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</si>
  <si>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</si>
  <si>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</si>
  <si>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</si>
  <si>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</si>
  <si>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</si>
  <si>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</si>
  <si>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</si>
  <si>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</si>
  <si>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</si>
  <si>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</si>
  <si>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</si>
  <si>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</si>
  <si>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</si>
  <si>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</si>
  <si>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</si>
  <si>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</si>
  <si>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</si>
  <si>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</si>
  <si>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</si>
  <si>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</si>
  <si>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</si>
  <si>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</si>
  <si>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</si>
  <si>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</si>
  <si>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</si>
  <si>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</si>
  <si>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</si>
  <si>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</si>
  <si>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</si>
  <si>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</si>
  <si>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</si>
  <si>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</si>
  <si>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</si>
  <si>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</si>
  <si>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</si>
  <si>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</si>
  <si>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</si>
  <si>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</si>
  <si>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</si>
  <si>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</si>
  <si>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</si>
  <si>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</si>
  <si>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</si>
  <si>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</si>
  <si>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</si>
  <si>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</si>
  <si>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</si>
  <si>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</si>
  <si>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</si>
  <si>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</si>
  <si>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</si>
  <si>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</si>
  <si>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</si>
  <si>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</si>
  <si>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</si>
  <si>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</si>
  <si>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</si>
  <si>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</si>
  <si>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</si>
  <si>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</si>
  <si>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</si>
  <si>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</si>
  <si>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</si>
  <si>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</si>
  <si>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</si>
  <si>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</si>
  <si>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</si>
  <si>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</si>
  <si>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</si>
  <si>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</si>
  <si>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</si>
  <si>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</si>
  <si>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</si>
  <si>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</si>
  <si>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</si>
  <si>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</si>
  <si>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</si>
  <si>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</si>
  <si>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</si>
  <si>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</si>
  <si>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</si>
  <si>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</si>
  <si>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</si>
  <si>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</si>
  <si>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</si>
  <si>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</si>
  <si>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</si>
  <si>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</si>
  <si>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</si>
  <si>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</si>
  <si>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</si>
  <si>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</si>
  <si>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</si>
  <si>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</si>
  <si>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</si>
  <si>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</si>
  <si>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</si>
  <si>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</si>
  <si>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</si>
  <si>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</si>
  <si>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</si>
  <si>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</si>
  <si>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</si>
  <si>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</si>
  <si>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</si>
  <si>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</si>
  <si>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</si>
  <si>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</si>
  <si>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</si>
  <si>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</si>
  <si>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</si>
  <si>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</si>
  <si>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</si>
  <si>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</si>
  <si>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</si>
  <si>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</si>
  <si>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</si>
  <si>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</si>
  <si>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</si>
  <si>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</si>
  <si>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</si>
  <si>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</si>
  <si>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</si>
  <si>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</si>
  <si>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</si>
  <si>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</si>
  <si>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</si>
  <si>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</si>
  <si>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</si>
  <si>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</si>
  <si>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</si>
  <si>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</si>
  <si>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</si>
  <si>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</si>
  <si>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</si>
  <si>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</si>
  <si>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</si>
  <si>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</si>
  <si>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</si>
  <si>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</si>
  <si>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</si>
  <si>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</si>
  <si>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</si>
  <si>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</si>
  <si>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</si>
  <si>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</si>
  <si>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</si>
  <si>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</si>
  <si>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</si>
  <si>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</si>
  <si>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</si>
  <si>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</si>
  <si>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</si>
  <si>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</si>
  <si>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</si>
  <si>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</si>
  <si>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</si>
  <si>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</si>
  <si>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</si>
  <si>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</si>
  <si>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</si>
  <si>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</si>
  <si>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</si>
  <si>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</si>
  <si>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</si>
  <si>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</si>
  <si>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</si>
  <si>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</si>
  <si>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</si>
  <si>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</si>
  <si>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</si>
  <si>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</si>
  <si>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</si>
  <si>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</si>
  <si>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</si>
  <si>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</si>
  <si>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</si>
  <si>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</si>
  <si>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</si>
  <si>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</si>
  <si>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</si>
  <si>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</si>
  <si>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</si>
  <si>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</si>
  <si>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</si>
  <si>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</si>
  <si>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</si>
  <si>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</si>
  <si>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</si>
  <si>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</si>
  <si>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</si>
  <si>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</si>
  <si>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</si>
  <si>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</si>
  <si>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</si>
  <si>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</si>
  <si>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</si>
  <si>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</si>
  <si>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</si>
  <si>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</si>
  <si>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</si>
  <si>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</si>
  <si>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</si>
  <si>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</si>
  <si>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</si>
  <si>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</si>
  <si>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</si>
  <si>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</si>
  <si>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</si>
  <si>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</si>
  <si>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</si>
  <si>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</si>
  <si>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</si>
  <si>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</si>
  <si>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</si>
  <si>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</si>
  <si>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</si>
  <si>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</si>
  <si>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</si>
  <si>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</si>
  <si>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</si>
  <si>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</si>
  <si>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</si>
  <si>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</si>
  <si>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</si>
  <si>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</si>
  <si>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</si>
  <si>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</si>
  <si>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</si>
  <si>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</si>
  <si>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</si>
  <si>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</si>
  <si>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</si>
  <si>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</si>
  <si>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</si>
  <si>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</si>
  <si>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</si>
  <si>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</si>
  <si>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</si>
  <si>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</si>
  <si>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</si>
  <si>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</si>
  <si>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</si>
  <si>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</si>
  <si>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</si>
  <si>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</si>
  <si>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</si>
  <si>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</si>
  <si>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</si>
  <si>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</si>
  <si>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</si>
  <si>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</si>
  <si>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</si>
  <si>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</si>
  <si>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</si>
  <si>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</si>
  <si>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</si>
  <si>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</si>
  <si>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</si>
  <si>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</si>
  <si>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</si>
  <si>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</si>
  <si>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</si>
  <si>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</si>
  <si>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</si>
  <si>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</si>
  <si>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</si>
  <si>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</si>
  <si>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</si>
  <si>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</si>
  <si>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</si>
  <si>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</si>
  <si>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</si>
  <si>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</si>
  <si>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</si>
  <si>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</si>
  <si>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</si>
  <si>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</si>
  <si>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</si>
  <si>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</si>
  <si>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</si>
  <si>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</si>
  <si>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</si>
  <si>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</si>
  <si>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</si>
  <si>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</si>
  <si>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</si>
  <si>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</si>
  <si>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</si>
  <si>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</si>
  <si>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</si>
  <si>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</si>
  <si>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</si>
  <si>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</si>
  <si>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</si>
  <si>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</si>
  <si>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</si>
  <si>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</si>
  <si>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</si>
  <si>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</si>
  <si>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</si>
  <si>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</si>
  <si>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</si>
  <si>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</si>
  <si>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</si>
  <si>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</si>
  <si>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</si>
  <si>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</si>
  <si>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</si>
  <si>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</si>
  <si>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</si>
  <si>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</si>
  <si>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</si>
  <si>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</si>
  <si>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</si>
  <si>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</si>
  <si>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</si>
  <si>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</si>
  <si>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</si>
  <si>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</si>
  <si>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</si>
  <si>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</si>
  <si>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</si>
  <si>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</si>
  <si>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</si>
  <si>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</si>
  <si>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</si>
  <si>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</si>
  <si>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</si>
  <si>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</si>
  <si>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</si>
  <si>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</si>
  <si>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</si>
  <si>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</si>
  <si>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</si>
  <si>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</si>
  <si>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</si>
  <si>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</si>
  <si>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</si>
  <si>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</si>
  <si>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</si>
  <si>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</si>
  <si>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</si>
  <si>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</si>
  <si>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</si>
  <si>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</si>
  <si>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</si>
  <si>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</si>
  <si>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</si>
  <si>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</si>
  <si>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</si>
  <si>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</si>
  <si>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</si>
  <si>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</si>
  <si>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</si>
  <si>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</si>
  <si>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</si>
  <si>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</si>
  <si>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</si>
  <si>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</si>
  <si>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</si>
  <si>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</si>
  <si>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</si>
  <si>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</si>
  <si>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</si>
  <si>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</si>
  <si>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</si>
  <si>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</si>
  <si>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</si>
  <si>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</si>
  <si>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</si>
  <si>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</si>
  <si>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</si>
  <si>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</si>
  <si>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</si>
  <si>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</si>
  <si>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</si>
  <si>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</si>
  <si>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</si>
  <si>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</si>
  <si>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</si>
  <si>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</si>
  <si>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</si>
  <si>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</si>
  <si>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</si>
  <si>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</si>
  <si>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</si>
  <si>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</si>
  <si>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</si>
  <si>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</si>
  <si>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</si>
  <si>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</si>
  <si>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</si>
  <si>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</si>
  <si>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</si>
  <si>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</si>
  <si>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</si>
  <si>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</si>
  <si>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</si>
  <si>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</si>
  <si>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</si>
  <si>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</si>
  <si>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</si>
  <si>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</si>
  <si>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</si>
  <si>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</si>
  <si>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</si>
  <si>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</si>
  <si>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</si>
  <si>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</si>
  <si>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</si>
  <si>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</si>
  <si>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</si>
  <si>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</si>
  <si>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</si>
  <si>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</si>
  <si>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</si>
  <si>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</si>
  <si>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</si>
  <si>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</si>
  <si>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</si>
  <si>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</si>
  <si>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</si>
  <si>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</si>
  <si>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</si>
  <si>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</si>
  <si>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</si>
  <si>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</si>
  <si>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</si>
  <si>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</si>
  <si>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</si>
  <si>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</si>
  <si>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</si>
  <si>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</si>
  <si>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</si>
  <si>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</si>
  <si>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</si>
  <si>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</si>
  <si>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</si>
  <si>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</si>
  <si>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</si>
  <si>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</si>
  <si>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</si>
  <si>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</si>
  <si>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</si>
  <si>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</si>
  <si>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</si>
  <si>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</si>
  <si>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</si>
  <si>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</si>
  <si>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</si>
  <si>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</si>
  <si>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</si>
  <si>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</si>
  <si>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</si>
  <si>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</si>
  <si>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</si>
  <si>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</si>
  <si>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</si>
  <si>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</si>
  <si>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</si>
  <si>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</si>
  <si>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</si>
  <si>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</si>
  <si>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</si>
  <si>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</si>
  <si>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</si>
  <si>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</si>
  <si>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</si>
  <si>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</si>
  <si>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</si>
  <si>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</si>
  <si>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</si>
  <si>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</si>
  <si>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</si>
  <si>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</si>
  <si>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</si>
  <si>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</si>
  <si>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</si>
  <si>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</si>
  <si>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</si>
  <si>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</si>
  <si>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</si>
  <si>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</si>
  <si>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</si>
  <si>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</si>
  <si>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</si>
  <si>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</si>
  <si>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</si>
  <si>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</si>
  <si>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</si>
  <si>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</si>
  <si>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</si>
  <si>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</si>
  <si>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</si>
  <si>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</si>
  <si>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</si>
  <si>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</si>
  <si>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</si>
  <si>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</si>
  <si>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</si>
  <si>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</si>
  <si>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</si>
  <si>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</si>
  <si>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</si>
  <si>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</si>
  <si>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</si>
  <si>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</si>
  <si>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</si>
  <si>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</si>
  <si>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</si>
  <si>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</si>
  <si>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</si>
  <si>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</si>
  <si>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</si>
  <si>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</si>
  <si>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</si>
  <si>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</si>
  <si>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</si>
  <si>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</si>
  <si>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</si>
  <si>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</si>
  <si>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</si>
  <si>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</si>
  <si>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</si>
  <si>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</si>
  <si>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</si>
  <si>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</si>
  <si>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</si>
  <si>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</si>
  <si>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</si>
  <si>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</si>
  <si>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</si>
  <si>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</si>
  <si>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</si>
  <si>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</si>
  <si>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</si>
  <si>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</si>
  <si>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</si>
  <si>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</si>
  <si>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</si>
  <si>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</si>
  <si>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</si>
  <si>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</si>
  <si>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</si>
  <si>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</si>
  <si>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</si>
  <si>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</si>
  <si>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</si>
  <si>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</si>
  <si>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</si>
  <si>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</si>
  <si>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</si>
  <si>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</si>
  <si>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</si>
  <si>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</si>
  <si>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</si>
  <si>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</si>
  <si>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</si>
  <si>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</si>
  <si>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</si>
  <si>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</si>
  <si>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</si>
  <si>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</si>
  <si>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</si>
  <si>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</si>
  <si>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</si>
  <si>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</si>
  <si>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</si>
  <si>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</si>
  <si>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</si>
  <si>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</si>
  <si>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</si>
  <si>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</si>
  <si>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</si>
  <si>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</si>
  <si>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</si>
  <si>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</si>
  <si>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</si>
  <si>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</si>
  <si>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</si>
  <si>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</si>
  <si>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</si>
  <si>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</si>
  <si>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</si>
  <si>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</si>
  <si>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</si>
  <si>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</si>
  <si>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</si>
  <si>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</si>
  <si>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</si>
  <si>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</si>
  <si>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</si>
  <si>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</si>
  <si>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</si>
  <si>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</si>
  <si>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</si>
  <si>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</si>
  <si>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</si>
  <si>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</si>
  <si>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</si>
  <si>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</si>
  <si>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</si>
  <si>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</si>
  <si>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</si>
  <si>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</si>
  <si>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</si>
  <si>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</si>
  <si>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</si>
  <si>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</si>
  <si>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</si>
  <si>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</si>
  <si>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</si>
  <si>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</si>
  <si>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</si>
  <si>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</si>
  <si>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</si>
  <si>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</si>
  <si>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</si>
  <si>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</si>
  <si>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</si>
  <si>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</si>
  <si>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</si>
  <si>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</si>
  <si>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</si>
  <si>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</si>
  <si>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</si>
  <si>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</si>
  <si>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</si>
  <si>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</si>
  <si>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</si>
  <si>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</si>
  <si>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</si>
  <si>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</si>
  <si>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</si>
  <si>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</si>
  <si>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</si>
  <si>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</si>
  <si>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</si>
  <si>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</si>
  <si>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</si>
  <si>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</si>
  <si>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</si>
  <si>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</si>
  <si>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</si>
  <si>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</si>
  <si>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</si>
  <si>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</si>
  <si>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</si>
  <si>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</si>
  <si>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</si>
  <si>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</si>
  <si>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</si>
  <si>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</si>
  <si>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</si>
  <si>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</si>
  <si>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</si>
  <si>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</si>
  <si>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</si>
  <si>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</si>
  <si>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</si>
  <si>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</si>
  <si>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</si>
  <si>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</si>
  <si>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</si>
  <si>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</si>
  <si>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</si>
  <si>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</si>
  <si>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</si>
  <si>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</si>
  <si>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</si>
  <si>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</si>
  <si>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</si>
  <si>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</si>
  <si>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</si>
  <si>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</si>
  <si>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</si>
  <si>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</si>
  <si>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</si>
  <si>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</si>
  <si>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</si>
  <si>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</si>
  <si>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</si>
  <si>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</si>
  <si>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</si>
  <si>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</si>
  <si>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</si>
  <si>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</si>
  <si>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</si>
  <si>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</si>
  <si>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</si>
  <si>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</si>
  <si>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</si>
  <si>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</si>
  <si>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</si>
  <si>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</si>
  <si>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</si>
  <si>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</si>
  <si>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</si>
  <si>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</si>
  <si>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</si>
  <si>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</si>
  <si>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</si>
  <si>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</si>
  <si>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</si>
  <si>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</si>
  <si>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</si>
  <si>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</si>
  <si>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</si>
  <si>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</si>
  <si>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</si>
  <si>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</si>
  <si>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</si>
  <si>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</si>
  <si>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</si>
  <si>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</si>
  <si>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</si>
  <si>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</si>
  <si>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</si>
  <si>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</si>
  <si>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</si>
  <si>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</si>
  <si>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</si>
  <si>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</si>
  <si>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</si>
  <si>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</si>
  <si>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</si>
  <si>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</si>
  <si>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</si>
  <si>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</si>
  <si>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</si>
  <si>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</si>
  <si>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</si>
  <si>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</si>
  <si>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</si>
  <si>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</si>
  <si>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</si>
  <si>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</si>
  <si>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</si>
  <si>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</si>
  <si>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</si>
  <si>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</si>
  <si>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</si>
  <si>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</si>
  <si>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</si>
  <si>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</si>
  <si>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</si>
  <si>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</si>
  <si>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</si>
  <si>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</si>
  <si>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</si>
  <si>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</si>
  <si>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</si>
  <si>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</si>
  <si>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</si>
  <si>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</si>
  <si>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</si>
  <si>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</si>
  <si>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</si>
  <si>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</si>
  <si>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</si>
  <si>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</si>
  <si>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</si>
  <si>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</si>
  <si>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</si>
  <si>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</si>
  <si>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</si>
  <si>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</si>
  <si>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</si>
  <si>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</si>
  <si>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</si>
  <si>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</si>
  <si>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</si>
  <si>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</si>
  <si>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</si>
  <si>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</si>
  <si>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</si>
  <si>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</si>
  <si>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</si>
  <si>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</si>
  <si>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</si>
  <si>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</si>
  <si>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</si>
  <si>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</si>
  <si>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</si>
  <si>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</si>
  <si>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</si>
  <si>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</si>
  <si>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</si>
  <si>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</si>
  <si>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</si>
  <si>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</si>
  <si>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</si>
  <si>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</si>
  <si>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</si>
  <si>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</si>
  <si>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</si>
  <si>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</si>
  <si>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</si>
  <si>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</si>
  <si>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</si>
  <si>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</si>
  <si>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</si>
  <si>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</si>
  <si>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</si>
  <si>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</si>
  <si>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</si>
  <si>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</si>
  <si>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</si>
  <si>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</si>
  <si>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</si>
  <si>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</si>
  <si>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</si>
  <si>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</si>
  <si>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</si>
  <si>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</si>
  <si>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</si>
  <si>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</si>
  <si>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</si>
  <si>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</si>
  <si>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</si>
  <si>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</si>
  <si>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</si>
  <si>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</si>
  <si>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</si>
  <si>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</si>
  <si>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</si>
  <si>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</si>
  <si>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</si>
  <si>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</si>
  <si>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</si>
  <si>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</si>
  <si>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</si>
  <si>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</si>
  <si>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</si>
  <si>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</si>
  <si>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</si>
  <si>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</si>
  <si>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</si>
  <si>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</si>
  <si>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</si>
  <si>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</si>
  <si>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</si>
  <si>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</si>
  <si>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</si>
  <si>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</si>
  <si>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</si>
  <si>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</si>
  <si>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</si>
  <si>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</si>
  <si>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</si>
  <si>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</si>
  <si>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</si>
  <si>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</si>
  <si>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</si>
  <si>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</si>
  <si>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</si>
  <si>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</si>
  <si>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</si>
  <si>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</si>
  <si>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</si>
  <si>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</si>
  <si>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</si>
  <si>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</si>
  <si>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</si>
  <si>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</si>
  <si>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</si>
  <si>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</si>
  <si>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</si>
  <si>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</si>
  <si>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</si>
  <si>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</si>
  <si>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</si>
  <si>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</si>
  <si>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</si>
  <si>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</si>
  <si>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</si>
  <si>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</si>
  <si>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</si>
  <si>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</si>
  <si>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</si>
  <si>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</si>
  <si>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</si>
  <si>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</si>
  <si>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</si>
  <si>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</si>
  <si>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</si>
  <si>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</si>
  <si>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</si>
  <si>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</si>
  <si>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</si>
  <si>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</si>
  <si>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</si>
  <si>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</si>
  <si>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</si>
  <si>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</si>
  <si>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</si>
  <si>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</si>
  <si>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</si>
  <si>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</si>
  <si>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</si>
  <si>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</si>
  <si>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</si>
  <si>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</si>
  <si>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</si>
  <si>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</si>
  <si>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</si>
  <si>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</si>
  <si>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</si>
  <si>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</si>
  <si>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</si>
  <si>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</si>
  <si>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</si>
  <si>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</si>
  <si>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</si>
  <si>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</si>
  <si>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</si>
  <si>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</si>
  <si>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</si>
  <si>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</si>
  <si>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</si>
  <si>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</si>
  <si>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</si>
  <si>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</si>
  <si>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</si>
  <si>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</si>
  <si>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</si>
  <si>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</si>
  <si>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</si>
  <si>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</si>
  <si>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</si>
  <si>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</si>
  <si>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</si>
  <si>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</si>
  <si>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</si>
  <si>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</si>
  <si>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</si>
  <si>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</si>
  <si>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</si>
  <si>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</si>
  <si>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</si>
  <si>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</si>
  <si>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</si>
  <si>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</si>
  <si>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</si>
  <si>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</si>
  <si>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</si>
  <si>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</si>
  <si>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</si>
  <si>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</si>
  <si>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</si>
  <si>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</si>
  <si>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</si>
  <si>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</si>
  <si>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</si>
  <si>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</si>
  <si>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</si>
  <si>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</si>
  <si>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</si>
  <si>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</si>
  <si>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</si>
  <si>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</si>
  <si>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</si>
  <si>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</si>
  <si>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</si>
  <si>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</si>
  <si>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</si>
  <si>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</si>
  <si>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</si>
  <si>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</si>
  <si>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</si>
  <si>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</si>
  <si>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</si>
  <si>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</si>
  <si>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</si>
  <si>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</si>
  <si>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</si>
  <si>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</si>
  <si>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</si>
  <si>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</si>
  <si>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</si>
  <si>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</si>
  <si>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</si>
  <si>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</si>
  <si>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</si>
  <si>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</si>
  <si>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</si>
  <si>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</si>
  <si>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</si>
  <si>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</si>
  <si>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</si>
  <si>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</si>
  <si>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</si>
  <si>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</si>
  <si>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</si>
  <si>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</si>
  <si>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</si>
  <si>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</si>
  <si>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</si>
  <si>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</si>
  <si>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</si>
  <si>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</si>
  <si>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</si>
  <si>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</si>
  <si>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</si>
  <si>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</si>
  <si>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</si>
  <si>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</si>
  <si>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</si>
  <si>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</si>
  <si>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</si>
  <si>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</si>
  <si>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</si>
  <si>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</si>
  <si>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</si>
  <si>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</si>
  <si>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</si>
  <si>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</si>
  <si>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</si>
  <si>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</si>
  <si>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</si>
  <si>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</si>
  <si>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</si>
  <si>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</si>
  <si>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</si>
  <si>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</si>
  <si>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</si>
  <si>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</si>
  <si>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</si>
  <si>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</si>
  <si>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</si>
  <si>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</si>
  <si>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</si>
  <si>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</si>
  <si>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</si>
  <si>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</si>
  <si>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</si>
  <si>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</si>
  <si>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</si>
  <si>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</si>
  <si>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</si>
  <si>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</si>
  <si>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</si>
  <si>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</si>
  <si>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</si>
  <si>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</si>
  <si>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</si>
  <si>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</si>
  <si>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</si>
  <si>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</si>
  <si>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</si>
  <si>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</si>
  <si>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</si>
  <si>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</si>
  <si>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</si>
  <si>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</si>
  <si>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</si>
  <si>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</si>
  <si>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</si>
  <si>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</si>
  <si>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</si>
  <si>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</si>
  <si>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</si>
  <si>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</si>
  <si>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</si>
  <si>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</si>
  <si>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</si>
  <si>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</si>
  <si>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</si>
  <si>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</si>
  <si>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</si>
  <si>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</si>
  <si>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</si>
  <si>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</si>
  <si>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</si>
  <si>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</si>
  <si>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</si>
  <si>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</si>
  <si>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</si>
  <si>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</si>
  <si>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</si>
  <si>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</si>
  <si>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</si>
  <si>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</si>
  <si>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</si>
  <si>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</si>
  <si>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</si>
  <si>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</si>
  <si>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</si>
  <si>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</si>
  <si>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</si>
  <si>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</si>
  <si>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</si>
  <si>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</si>
  <si>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</si>
  <si>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</si>
  <si>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</si>
  <si>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</si>
  <si>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</si>
  <si>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</si>
  <si>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</si>
  <si>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</si>
  <si>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</si>
  <si>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</si>
  <si>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</si>
  <si>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</si>
  <si>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</si>
  <si>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</si>
  <si>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</si>
  <si>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</si>
  <si>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</si>
  <si>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</si>
  <si>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</si>
  <si>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</si>
  <si>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</si>
  <si>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</si>
  <si>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</si>
  <si>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</si>
  <si>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</si>
  <si>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</si>
  <si>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</si>
  <si>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</si>
  <si>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</si>
  <si>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</si>
  <si>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</si>
  <si>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</si>
  <si>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</si>
  <si>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</si>
  <si>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</si>
  <si>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</si>
  <si>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</si>
  <si>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</si>
  <si>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</si>
  <si>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</si>
  <si>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</si>
  <si>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</si>
  <si>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</si>
  <si>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</si>
  <si>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</si>
  <si>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</si>
  <si>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</si>
  <si>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</si>
  <si>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</si>
  <si>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</si>
  <si>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</si>
  <si>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</si>
  <si>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</si>
  <si>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</si>
  <si>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</si>
  <si>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</si>
  <si>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</si>
  <si>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</si>
  <si>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</si>
  <si>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</si>
  <si>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</si>
  <si>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</si>
  <si>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</si>
  <si>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</si>
  <si>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</si>
  <si>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</si>
  <si>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</si>
  <si>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</si>
  <si>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</si>
  <si>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</si>
  <si>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</si>
  <si>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</si>
  <si>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</si>
  <si>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</si>
  <si>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</si>
  <si>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</si>
  <si>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</si>
  <si>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</si>
  <si>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</si>
  <si>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</si>
  <si>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</si>
  <si>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</si>
  <si>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</si>
  <si>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</si>
  <si>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</si>
  <si>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</si>
  <si>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</si>
  <si>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</si>
  <si>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</si>
  <si>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</si>
  <si>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</si>
  <si>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</si>
  <si>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</si>
  <si>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</si>
  <si>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</si>
  <si>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</si>
  <si>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</si>
  <si>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</si>
  <si>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</si>
  <si>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</si>
  <si>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</si>
  <si>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</si>
  <si>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</si>
  <si>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</si>
  <si>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</si>
  <si>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</si>
  <si>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</si>
  <si>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</si>
  <si>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</si>
  <si>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</si>
  <si>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</si>
  <si>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</si>
  <si>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</si>
  <si>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</si>
  <si>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</si>
  <si>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</si>
  <si>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</si>
  <si>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</si>
  <si>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</si>
  <si>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</si>
  <si>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</si>
  <si>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</si>
  <si>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</si>
  <si>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</si>
  <si>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</si>
  <si>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</si>
  <si>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</si>
  <si>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</si>
  <si>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</si>
  <si>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</si>
  <si>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</si>
  <si>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</si>
  <si>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</si>
  <si>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</si>
  <si>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</si>
  <si>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</si>
  <si>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</si>
  <si>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</si>
  <si>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</si>
  <si>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</si>
  <si>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</si>
  <si>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</si>
  <si>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</si>
  <si>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</si>
  <si>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</si>
  <si>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</si>
  <si>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</si>
  <si>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</si>
  <si>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</si>
  <si>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</si>
  <si>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</si>
  <si>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</si>
  <si>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</si>
  <si>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</si>
  <si>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</si>
  <si>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</si>
  <si>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</si>
  <si>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</si>
  <si>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</si>
  <si>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</si>
  <si>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</si>
  <si>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</si>
  <si>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</si>
  <si>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</si>
  <si>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</si>
  <si>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</si>
  <si>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</si>
  <si>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</si>
  <si>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</si>
  <si>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</si>
  <si>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</si>
  <si>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</si>
  <si>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</si>
  <si>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</si>
  <si>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</si>
  <si>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</si>
  <si>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</si>
  <si>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</si>
  <si>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</si>
  <si>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</si>
  <si>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</si>
  <si>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</si>
  <si>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</si>
  <si>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</si>
  <si>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</si>
  <si>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</si>
  <si>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</si>
  <si>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</si>
  <si>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</si>
  <si>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</si>
  <si>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</si>
  <si>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</si>
  <si>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</si>
  <si>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</si>
  <si>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</si>
  <si>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</si>
  <si>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</si>
  <si>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</si>
  <si>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</si>
  <si>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</si>
  <si>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</si>
  <si>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</si>
  <si>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</si>
  <si>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</si>
  <si>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</si>
  <si>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</si>
  <si>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</si>
  <si>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</si>
  <si>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</si>
  <si>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</si>
  <si>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</si>
  <si>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</si>
  <si>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</si>
  <si>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</si>
  <si>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</si>
  <si>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</si>
  <si>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</si>
  <si>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</si>
  <si>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</si>
  <si>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</si>
  <si>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</si>
  <si>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</si>
  <si>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</si>
  <si>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</si>
  <si>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</si>
  <si>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</si>
  <si>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</si>
  <si>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</si>
  <si>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</si>
  <si>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</si>
  <si>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</si>
  <si>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</si>
  <si>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</si>
  <si>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</si>
  <si>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</si>
  <si>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</si>
  <si>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</si>
  <si>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</si>
  <si>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</si>
  <si>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</si>
  <si>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</si>
  <si>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</si>
  <si>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</si>
  <si>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</si>
  <si>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</si>
  <si>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</si>
  <si>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</si>
  <si>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</si>
  <si>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</si>
  <si>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</si>
  <si>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</si>
  <si>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</si>
  <si>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</si>
  <si>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</si>
  <si>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</si>
  <si>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</si>
  <si>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</si>
  <si>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</si>
  <si>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</si>
  <si>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</si>
  <si>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</si>
  <si>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</si>
  <si>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</si>
  <si>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</si>
  <si>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</si>
  <si>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</si>
  <si>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</si>
  <si>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</si>
  <si>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</si>
  <si>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</si>
  <si>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</si>
  <si>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</si>
  <si>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</si>
  <si>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</si>
  <si>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</si>
  <si>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</si>
  <si>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</si>
  <si>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</si>
  <si>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</si>
  <si>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</si>
  <si>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</si>
  <si>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</si>
  <si>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</si>
  <si>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</si>
  <si>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</si>
  <si>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</si>
  <si>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</si>
  <si>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</si>
  <si>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</si>
  <si>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</si>
  <si>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</si>
  <si>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</si>
  <si>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</si>
  <si>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</si>
  <si>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</si>
  <si>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</si>
  <si>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</si>
  <si>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</si>
  <si>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</si>
  <si>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</si>
  <si>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</si>
  <si>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</si>
  <si>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</si>
  <si>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</si>
  <si>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</si>
  <si>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</si>
  <si>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</si>
  <si>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</si>
  <si>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</si>
  <si>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</si>
  <si>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</si>
  <si>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</si>
  <si>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</si>
  <si>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</si>
  <si>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</si>
  <si>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</si>
  <si>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</si>
  <si>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</si>
  <si>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</si>
  <si>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</si>
  <si>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</si>
  <si>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</si>
  <si>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</si>
  <si>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</si>
  <si>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</si>
  <si>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</si>
  <si>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</si>
  <si>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</si>
  <si>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</si>
  <si>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</si>
  <si>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</si>
  <si>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</si>
  <si>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</si>
  <si>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</si>
  <si>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</si>
  <si>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</si>
  <si>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</si>
  <si>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</si>
  <si>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</si>
  <si>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</si>
  <si>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</si>
  <si>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</si>
  <si>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</si>
  <si>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</si>
  <si>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</si>
  <si>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</si>
  <si>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</si>
  <si>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</si>
  <si>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</si>
  <si>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</si>
  <si>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</si>
  <si>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</si>
  <si>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</si>
  <si>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</si>
  <si>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</si>
  <si>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</si>
  <si>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</si>
  <si>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</si>
  <si>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</si>
  <si>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</si>
  <si>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</si>
  <si>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</si>
  <si>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</si>
  <si>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</si>
  <si>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</si>
  <si>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</si>
  <si>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</si>
  <si>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</si>
  <si>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</si>
  <si>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</si>
  <si>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</si>
  <si>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</si>
  <si>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</si>
  <si>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</si>
  <si>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</si>
  <si>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</si>
  <si>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</si>
  <si>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</si>
  <si>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</si>
  <si>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</si>
  <si>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</si>
  <si>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</si>
  <si>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</si>
  <si>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</si>
  <si>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</si>
  <si>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</si>
  <si>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</si>
  <si>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</si>
  <si>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</si>
  <si>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</si>
  <si>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</si>
  <si>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</si>
  <si>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</si>
  <si>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</si>
  <si>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</si>
  <si>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</si>
  <si>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</si>
  <si>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</si>
  <si>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</si>
  <si>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</si>
  <si>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</si>
  <si>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</si>
  <si>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</si>
  <si>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</si>
  <si>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</si>
  <si>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</si>
  <si>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</si>
  <si>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</si>
  <si>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</si>
  <si>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</si>
  <si>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</si>
  <si>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</si>
  <si>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</si>
  <si>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</si>
  <si>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</si>
  <si>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</si>
  <si>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</si>
  <si>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</si>
  <si>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</si>
  <si>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</si>
  <si>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</si>
  <si>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</si>
  <si>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</si>
  <si>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</si>
  <si>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</si>
  <si>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</si>
  <si>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</si>
  <si>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</si>
  <si>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</si>
  <si>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</si>
  <si>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</si>
  <si>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</si>
  <si>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</si>
  <si>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</si>
  <si>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</si>
  <si>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</si>
  <si>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</si>
  <si>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</si>
  <si>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</si>
  <si>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</si>
  <si>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</si>
  <si>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</si>
  <si>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</si>
  <si>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</si>
  <si>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</si>
  <si>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</si>
  <si>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</si>
  <si>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</si>
  <si>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</si>
  <si>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</si>
  <si>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</si>
  <si>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</si>
  <si>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</si>
  <si>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</si>
  <si>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</si>
  <si>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</si>
  <si>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</si>
  <si>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</si>
  <si>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</si>
  <si>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</si>
  <si>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</si>
  <si>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</si>
  <si>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</si>
  <si>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</si>
  <si>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</si>
  <si>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</si>
  <si>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</si>
  <si>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</si>
  <si>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</si>
  <si>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</si>
  <si>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</si>
  <si>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</si>
  <si>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</si>
  <si>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</si>
  <si>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</si>
  <si>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</si>
  <si>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</si>
  <si>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</si>
  <si>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</si>
  <si>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</si>
  <si>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</si>
  <si>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</si>
  <si>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</si>
  <si>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</si>
  <si>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</si>
  <si>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</si>
  <si>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</si>
  <si>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</si>
  <si>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</si>
  <si>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</si>
  <si>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</si>
  <si>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</si>
  <si>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</si>
  <si>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</si>
  <si>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</si>
  <si>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</si>
  <si>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</si>
  <si>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</si>
  <si>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</si>
  <si>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</si>
  <si>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</si>
  <si>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</si>
  <si>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</si>
  <si>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</si>
  <si>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</si>
  <si>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</si>
  <si>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</si>
  <si>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</si>
  <si>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</si>
  <si>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</si>
  <si>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</si>
  <si>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</si>
  <si>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</si>
  <si>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</si>
  <si>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</si>
  <si>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</si>
  <si>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</si>
  <si>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</si>
  <si>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</si>
  <si>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</si>
  <si>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</si>
  <si>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</si>
  <si>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</si>
  <si>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</si>
  <si>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</si>
  <si>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</si>
  <si>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</si>
  <si>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</si>
  <si>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</si>
  <si>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</si>
  <si>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</si>
  <si>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</si>
  <si>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</si>
  <si>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</si>
  <si>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</si>
  <si>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</si>
  <si>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</si>
  <si>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</si>
  <si>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</si>
  <si>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</si>
  <si>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</si>
  <si>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</si>
  <si>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</si>
  <si>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</si>
  <si>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</si>
  <si>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</si>
  <si>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</si>
  <si>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</si>
  <si>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</si>
  <si>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</si>
  <si>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</si>
  <si>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</si>
  <si>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</si>
  <si>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</si>
  <si>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</si>
  <si>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</si>
  <si>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</si>
  <si>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</si>
  <si>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</si>
  <si>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</si>
  <si>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</si>
  <si>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</si>
  <si>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</si>
  <si>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</si>
  <si>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</si>
  <si>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</si>
  <si>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</si>
  <si>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</si>
  <si>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</si>
  <si>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</si>
  <si>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</si>
  <si>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</si>
  <si>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</si>
  <si>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</si>
  <si>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</si>
  <si>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</si>
  <si>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</si>
  <si>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</si>
  <si>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</si>
  <si>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</si>
  <si>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</si>
  <si>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</si>
  <si>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</si>
  <si>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</si>
  <si>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</si>
  <si>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</si>
  <si>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</si>
  <si>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</si>
  <si>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</si>
  <si>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</si>
  <si>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</si>
  <si>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</si>
  <si>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</si>
  <si>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</si>
  <si>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</si>
  <si>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</si>
  <si>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</si>
  <si>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</si>
  <si>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</si>
  <si>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</si>
  <si>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</si>
  <si>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</si>
  <si>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</si>
  <si>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</si>
  <si>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</si>
  <si>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</si>
  <si>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</si>
  <si>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</si>
  <si>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</si>
  <si>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</si>
  <si>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</si>
  <si>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</si>
  <si>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</si>
  <si>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</si>
  <si>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</si>
  <si>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</si>
  <si>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</si>
  <si>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</si>
  <si>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</si>
  <si>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</si>
  <si>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</si>
  <si>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</si>
  <si>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</si>
  <si>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</si>
  <si>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</si>
  <si>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</si>
  <si>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</si>
  <si>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</si>
  <si>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</si>
  <si>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</si>
  <si>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</si>
  <si>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</si>
  <si>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</si>
  <si>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</si>
  <si>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</si>
  <si>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</si>
  <si>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</si>
  <si>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</si>
  <si>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</si>
  <si>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</si>
  <si>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</si>
  <si>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</si>
  <si>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</si>
  <si>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</si>
  <si>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</si>
  <si>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</si>
  <si>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</si>
  <si>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</si>
  <si>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</si>
  <si>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</si>
  <si>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</si>
  <si>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</si>
  <si>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</si>
  <si>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</si>
  <si>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</si>
  <si>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</si>
  <si>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</si>
  <si>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</si>
  <si>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</si>
  <si>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</si>
  <si>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</si>
  <si>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</si>
  <si>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</si>
  <si>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</si>
  <si>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</si>
  <si>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</si>
  <si>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</si>
  <si>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</si>
  <si>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</si>
  <si>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</si>
  <si>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</si>
  <si>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</si>
  <si>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</si>
  <si>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</si>
  <si>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</si>
  <si>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</si>
  <si>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</si>
  <si>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</si>
  <si>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</si>
  <si>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</si>
  <si>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</si>
  <si>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</si>
  <si>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</si>
  <si>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</si>
  <si>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</si>
  <si>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</si>
  <si>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</si>
  <si>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</si>
  <si>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</si>
  <si>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</si>
  <si>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</si>
  <si>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</si>
  <si>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</si>
  <si>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</si>
  <si>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</si>
  <si>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</si>
  <si>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</si>
  <si>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</si>
  <si>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</si>
  <si>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</si>
  <si>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</si>
  <si>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</si>
  <si>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</si>
  <si>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</si>
  <si>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</si>
  <si>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</si>
  <si>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</si>
  <si>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</si>
  <si>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</si>
  <si>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</si>
  <si>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</si>
  <si>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</si>
  <si>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</si>
  <si>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</si>
  <si>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</si>
  <si>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</si>
  <si>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</si>
  <si>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</si>
  <si>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</si>
  <si>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</si>
  <si>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</si>
  <si>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</si>
  <si>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</si>
  <si>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</si>
  <si>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</si>
  <si>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</si>
  <si>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</si>
  <si>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</si>
  <si>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</si>
  <si>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</si>
  <si>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</si>
  <si>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</si>
  <si>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</si>
  <si>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</si>
  <si>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</si>
  <si>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</si>
  <si>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</si>
  <si>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</si>
  <si>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</si>
  <si>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</si>
  <si>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</si>
  <si>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</si>
  <si>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</si>
  <si>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</si>
  <si>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</si>
  <si>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</si>
  <si>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</si>
  <si>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</si>
  <si>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</si>
  <si>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</si>
  <si>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</si>
  <si>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</si>
  <si>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</si>
  <si>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</si>
  <si>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</si>
  <si>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</si>
  <si>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</si>
  <si>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</si>
  <si>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</si>
  <si>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</si>
  <si>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</si>
  <si>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</si>
  <si>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</si>
  <si>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</si>
  <si>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</si>
  <si>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</si>
  <si>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</si>
  <si>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</si>
  <si>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</si>
  <si>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</si>
  <si>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</si>
  <si>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</si>
  <si>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</si>
  <si>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</si>
  <si>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</si>
  <si>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</si>
  <si>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</si>
  <si>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</si>
  <si>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</si>
  <si>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</si>
  <si>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</si>
  <si>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</si>
  <si>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</si>
  <si>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</si>
  <si>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</si>
  <si>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</si>
  <si>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</si>
  <si>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</si>
  <si>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</si>
  <si>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</si>
  <si>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</si>
  <si>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</si>
  <si>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</si>
  <si>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</si>
  <si>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</si>
  <si>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</si>
  <si>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</si>
  <si>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</si>
  <si>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</si>
  <si>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</si>
  <si>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</si>
  <si>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</si>
  <si>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</si>
  <si>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</si>
  <si>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</si>
  <si>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</si>
  <si>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</si>
  <si>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</si>
  <si>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</si>
  <si>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</si>
  <si>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</si>
  <si>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</si>
  <si>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</si>
  <si>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</si>
  <si>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</si>
  <si>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</si>
  <si>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</si>
  <si>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</si>
  <si>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</si>
  <si>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</si>
  <si>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</si>
  <si>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</si>
  <si>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</si>
  <si>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</si>
  <si>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</si>
  <si>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</si>
  <si>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</si>
  <si>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</si>
  <si>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</si>
  <si>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</si>
  <si>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</si>
  <si>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</si>
  <si>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</si>
  <si>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</si>
  <si>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</si>
  <si>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</si>
  <si>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</si>
  <si>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</si>
  <si>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</si>
  <si>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</si>
  <si>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</si>
  <si>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</si>
  <si>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</si>
  <si>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</si>
  <si>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</si>
  <si>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</si>
  <si>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</si>
  <si>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</si>
  <si>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</si>
  <si>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</si>
  <si>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</si>
  <si>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</si>
  <si>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</si>
  <si>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</si>
  <si>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</si>
  <si>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</si>
  <si>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</si>
  <si>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</si>
  <si>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</si>
  <si>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</si>
  <si>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</si>
  <si>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</si>
  <si>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</si>
  <si>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</si>
  <si>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</si>
  <si>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</si>
  <si>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</si>
  <si>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</si>
  <si>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</si>
  <si>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</si>
  <si>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</si>
  <si>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</si>
  <si>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</si>
  <si>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</si>
  <si>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</si>
  <si>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</si>
  <si>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</si>
  <si>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</si>
  <si>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</si>
  <si>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</si>
  <si>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</si>
  <si>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</si>
  <si>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</si>
  <si>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</si>
  <si>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</si>
  <si>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</si>
  <si>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</si>
  <si>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</si>
  <si>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</si>
  <si>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</si>
  <si>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</si>
  <si>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</si>
  <si>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</si>
  <si>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</si>
  <si>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</si>
  <si>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</si>
  <si>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</si>
  <si>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</si>
  <si>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</si>
  <si>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</si>
  <si>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</si>
  <si>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</si>
  <si>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</si>
  <si>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</si>
  <si>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</si>
  <si>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</si>
  <si>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</si>
  <si>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</si>
  <si>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</si>
  <si>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</si>
  <si>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</si>
  <si>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</si>
  <si>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</si>
  <si>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</si>
  <si>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</si>
  <si>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</si>
  <si>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</si>
  <si>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</si>
  <si>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</si>
  <si>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</si>
  <si>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</si>
  <si>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</si>
  <si>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</si>
  <si>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</si>
  <si>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</si>
  <si>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</si>
  <si>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</si>
  <si>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</si>
  <si>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</si>
  <si>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</si>
  <si>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</si>
  <si>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</si>
  <si>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</si>
  <si>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</si>
  <si>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</si>
  <si>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</si>
  <si>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</si>
  <si>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</si>
  <si>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</si>
  <si>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</si>
  <si>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</si>
  <si>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</si>
  <si>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</si>
  <si>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</si>
  <si>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</si>
  <si>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</si>
  <si>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</si>
  <si>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</si>
  <si>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</si>
  <si>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</si>
  <si>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</si>
  <si>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</si>
  <si>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</si>
  <si>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</si>
  <si>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</si>
  <si>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</si>
  <si>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</si>
  <si>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</si>
  <si>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</si>
  <si>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</si>
  <si>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</si>
  <si>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</si>
  <si>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</si>
  <si>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</si>
  <si>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</si>
  <si>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</si>
  <si>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</si>
  <si>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</si>
  <si>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</si>
  <si>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</si>
  <si>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</si>
  <si>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</si>
  <si>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</si>
  <si>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</si>
  <si>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</si>
  <si>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</si>
  <si>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</si>
  <si>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</si>
  <si>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</si>
  <si>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</si>
  <si>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</si>
  <si>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</si>
  <si>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</si>
  <si>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</si>
  <si>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</si>
  <si>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</si>
  <si>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</si>
  <si>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</si>
  <si>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</si>
  <si>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</si>
  <si>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</si>
  <si>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</si>
  <si>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</si>
  <si>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</si>
  <si>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</si>
  <si>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</si>
  <si>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</si>
  <si>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</si>
  <si>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</si>
  <si>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</si>
  <si>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</si>
  <si>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</si>
  <si>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</si>
  <si>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</si>
  <si>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</si>
  <si>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</si>
  <si>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</si>
  <si>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</si>
  <si>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</si>
  <si>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</si>
  <si>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</si>
  <si>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</si>
  <si>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</si>
  <si>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</si>
  <si>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</si>
  <si>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</si>
  <si>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</si>
  <si>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</si>
  <si>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</si>
  <si>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</si>
  <si>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</si>
  <si>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</si>
  <si>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</si>
  <si>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</si>
  <si>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</si>
  <si>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</si>
  <si>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</si>
  <si>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</si>
  <si>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</si>
  <si>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</si>
  <si>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</si>
  <si>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</si>
  <si>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</si>
  <si>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</si>
  <si>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</si>
  <si>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</si>
  <si>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</si>
  <si>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</si>
  <si>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</si>
  <si>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</si>
  <si>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</si>
  <si>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</si>
  <si>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</si>
  <si>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</si>
  <si>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</si>
  <si>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</si>
  <si>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</si>
  <si>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</si>
  <si>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</si>
  <si>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</si>
  <si>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</si>
  <si>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</si>
  <si>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</si>
  <si>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</si>
  <si>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</si>
  <si>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</si>
  <si>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</si>
  <si>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</si>
  <si>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</si>
  <si>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</si>
  <si>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</si>
  <si>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</si>
  <si>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</si>
  <si>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</si>
  <si>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</si>
  <si>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</si>
  <si>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</si>
  <si>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</si>
  <si>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</si>
  <si>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</si>
  <si>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</si>
  <si>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</si>
  <si>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</si>
  <si>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</si>
  <si>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</si>
  <si>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</si>
  <si>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</si>
  <si>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</si>
  <si>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</si>
  <si>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</si>
  <si>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</si>
  <si>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</si>
  <si>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</si>
  <si>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</si>
  <si>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</si>
  <si>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</si>
  <si>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</si>
  <si>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</si>
  <si>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</si>
  <si>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</si>
  <si>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</si>
  <si>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</si>
  <si>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</si>
  <si>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</si>
  <si>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</si>
  <si>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</si>
  <si>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</si>
  <si>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</si>
  <si>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</si>
  <si>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</si>
  <si>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</si>
  <si>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</si>
  <si>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</si>
  <si>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</si>
  <si>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</si>
  <si>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</si>
  <si>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</si>
  <si>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</si>
  <si>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</si>
  <si>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</si>
  <si>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</si>
  <si>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</si>
  <si>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</si>
  <si>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</si>
  <si>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</si>
  <si>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</si>
  <si>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</si>
  <si>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</si>
  <si>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</si>
  <si>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</si>
  <si>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</si>
  <si>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</si>
  <si>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</si>
  <si>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</si>
  <si>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</si>
  <si>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</si>
  <si>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</si>
  <si>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</si>
  <si>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</si>
  <si>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</si>
  <si>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</si>
  <si>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</si>
  <si>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</si>
  <si>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</si>
  <si>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</si>
  <si>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</si>
  <si>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</si>
  <si>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</si>
  <si>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</si>
  <si>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</si>
  <si>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</si>
  <si>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</si>
  <si>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</si>
  <si>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</si>
  <si>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</si>
  <si>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</si>
  <si>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</si>
  <si>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</si>
  <si>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</si>
  <si>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</si>
  <si>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</si>
  <si>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</si>
  <si>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</si>
  <si>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</si>
  <si>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</si>
  <si>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</si>
  <si>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</si>
  <si>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</si>
  <si>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</si>
  <si>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</si>
  <si>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</si>
  <si>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</si>
  <si>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</si>
  <si>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</si>
  <si>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</si>
  <si>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</si>
  <si>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</si>
  <si>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</si>
  <si>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</si>
  <si>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</si>
  <si>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</si>
  <si>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</si>
  <si>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</si>
  <si>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</si>
  <si>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</si>
  <si>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</si>
  <si>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</si>
  <si>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</si>
  <si>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</si>
  <si>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</si>
  <si>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</si>
  <si>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</si>
  <si>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</si>
  <si>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</si>
  <si>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</si>
  <si>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</si>
  <si>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</si>
  <si>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</si>
  <si>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</si>
  <si>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</si>
  <si>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</si>
  <si>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</si>
  <si>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</si>
  <si>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</si>
  <si>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</si>
  <si>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</si>
  <si>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</si>
  <si>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</si>
  <si>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</si>
  <si>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</si>
  <si>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</si>
  <si>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</si>
  <si>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</si>
  <si>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</si>
  <si>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</si>
  <si>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</si>
  <si>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</si>
  <si>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</si>
  <si>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</si>
  <si>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</si>
  <si>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</si>
  <si>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</si>
  <si>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</si>
  <si>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</si>
  <si>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</si>
  <si>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</si>
  <si>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</si>
  <si>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</si>
  <si>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</si>
  <si>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</si>
  <si>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</si>
  <si>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</si>
  <si>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</si>
  <si>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</si>
  <si>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</si>
  <si>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</si>
  <si>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</si>
  <si>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</si>
  <si>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</si>
  <si>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</si>
  <si>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</si>
  <si>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</si>
  <si>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</si>
  <si>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</si>
  <si>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</si>
  <si>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</si>
  <si>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</si>
  <si>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</si>
  <si>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</si>
  <si>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</si>
  <si>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</si>
  <si>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</si>
  <si>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</si>
  <si>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</si>
  <si>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</si>
  <si>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</si>
  <si>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</si>
  <si>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</si>
  <si>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</si>
  <si>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</si>
  <si>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</si>
  <si>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</si>
  <si>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</si>
  <si>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</si>
  <si>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</si>
  <si>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</si>
  <si>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</si>
  <si>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</si>
  <si>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</si>
  <si>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</si>
  <si>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</si>
  <si>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</si>
  <si>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</si>
  <si>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</si>
  <si>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</si>
  <si>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</si>
  <si>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</si>
  <si>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</si>
  <si>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</si>
  <si>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</si>
  <si>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</si>
  <si>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</si>
  <si>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</si>
  <si>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</si>
  <si>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</si>
  <si>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</si>
  <si>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</si>
  <si>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</si>
  <si>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</si>
  <si>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</si>
  <si>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</si>
  <si>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</si>
  <si>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</si>
  <si>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</si>
  <si>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</si>
  <si>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</si>
  <si>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</si>
  <si>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</si>
  <si>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</si>
  <si>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</si>
  <si>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</si>
  <si>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</si>
  <si>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</si>
  <si>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</si>
  <si>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</si>
  <si>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</si>
  <si>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</si>
  <si>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</si>
  <si>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</si>
  <si>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</si>
  <si>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</si>
  <si>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</si>
  <si>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</si>
  <si>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</si>
  <si>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</si>
  <si>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</si>
  <si>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</si>
  <si>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</si>
  <si>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</si>
  <si>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</si>
  <si>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</si>
  <si>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</si>
  <si>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</si>
  <si>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</si>
  <si>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</si>
  <si>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</si>
  <si>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</si>
  <si>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</si>
  <si>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</si>
  <si>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</si>
  <si>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</si>
  <si>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</si>
  <si>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</si>
  <si>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</si>
  <si>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</si>
  <si>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</si>
  <si>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</si>
  <si>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</si>
  <si>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</si>
  <si>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</si>
  <si>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</si>
  <si>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</si>
  <si>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</si>
  <si>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</si>
  <si>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</si>
  <si>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</si>
  <si>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</si>
  <si>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</si>
  <si>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</si>
  <si>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</si>
  <si>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</si>
  <si>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</si>
  <si>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</si>
  <si>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</si>
  <si>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</si>
  <si>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</si>
  <si>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</si>
  <si>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</si>
  <si>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</si>
  <si>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</si>
  <si>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</si>
  <si>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</si>
  <si>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</si>
  <si>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</si>
  <si>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</si>
  <si>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</si>
  <si>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</si>
  <si>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</si>
  <si>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</si>
  <si>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</si>
  <si>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</si>
  <si>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</si>
  <si>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</si>
  <si>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</si>
  <si>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</si>
  <si>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</si>
  <si>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</si>
  <si>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</si>
  <si>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</si>
  <si>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</si>
  <si>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</si>
  <si>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</si>
  <si>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</si>
  <si>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</si>
  <si>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</si>
  <si>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</si>
  <si>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</si>
  <si>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</si>
  <si>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</si>
  <si>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</si>
  <si>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</si>
  <si>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</si>
  <si>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</si>
  <si>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</si>
  <si>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</si>
  <si>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</si>
  <si>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</si>
  <si>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</si>
  <si>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</si>
  <si>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</si>
  <si>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</si>
  <si>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</si>
  <si>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</si>
  <si>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</si>
  <si>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</si>
  <si>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</si>
  <si>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</si>
  <si>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</si>
  <si>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</si>
  <si>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</si>
  <si>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</si>
  <si>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</si>
  <si>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</si>
  <si>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</si>
  <si>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</si>
  <si>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</si>
  <si>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</si>
  <si>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</si>
  <si>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</si>
  <si>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</si>
  <si>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</si>
  <si>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</si>
  <si>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</si>
  <si>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</si>
  <si>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</si>
  <si>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</si>
  <si>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</si>
  <si>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</si>
  <si>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</si>
  <si>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</si>
  <si>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</si>
  <si>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</si>
  <si>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</si>
  <si>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</si>
  <si>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</si>
  <si>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</si>
  <si>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</si>
  <si>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</si>
  <si>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</si>
  <si>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</si>
  <si>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</si>
  <si>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</si>
  <si>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</si>
  <si>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</si>
  <si>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</si>
  <si>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</si>
  <si>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</si>
  <si>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</si>
  <si>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</si>
  <si>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</si>
  <si>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</si>
  <si>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</si>
  <si>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</si>
  <si>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</si>
  <si>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</si>
  <si>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</si>
  <si>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</si>
  <si>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</si>
  <si>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</si>
  <si>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</si>
  <si>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</si>
  <si>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</si>
  <si>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</si>
  <si>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</si>
  <si>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</si>
  <si>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</si>
  <si>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</si>
  <si>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</si>
  <si>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</si>
  <si>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</si>
  <si>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</si>
  <si>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</si>
  <si>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</si>
  <si>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</si>
  <si>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</si>
  <si>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</si>
  <si>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</si>
  <si>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</si>
  <si>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</si>
  <si>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</si>
  <si>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</si>
  <si>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</si>
  <si>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</si>
  <si>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</si>
  <si>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</si>
  <si>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</si>
  <si>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</si>
  <si>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</si>
  <si>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</si>
  <si>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</si>
  <si>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</si>
  <si>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</si>
  <si>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</si>
  <si>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</si>
  <si>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</si>
  <si>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</si>
  <si>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</si>
  <si>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</si>
  <si>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</si>
  <si>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</si>
  <si>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</si>
  <si>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</si>
  <si>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</si>
  <si>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</si>
  <si>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</si>
  <si>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</si>
  <si>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</si>
  <si>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</si>
  <si>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</si>
  <si>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</si>
  <si>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</si>
  <si>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</si>
  <si>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</si>
  <si>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</si>
  <si>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</si>
  <si>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</si>
  <si>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</si>
  <si>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</si>
  <si>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</si>
  <si>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</si>
  <si>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</si>
  <si>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</si>
  <si>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</si>
  <si>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</si>
  <si>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</si>
  <si>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</si>
  <si>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</si>
  <si>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</si>
  <si>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</si>
  <si>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</si>
  <si>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</si>
  <si>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</si>
  <si>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</si>
  <si>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</si>
  <si>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</si>
  <si>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</si>
  <si>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</si>
  <si>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</si>
  <si>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</si>
  <si>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</si>
  <si>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</si>
  <si>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</si>
  <si>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</si>
  <si>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</si>
  <si>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</si>
  <si>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</si>
  <si>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</si>
  <si>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</si>
  <si>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</si>
  <si>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</si>
  <si>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</si>
  <si>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</si>
  <si>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</si>
  <si>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</si>
  <si>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</si>
  <si>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</si>
  <si>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</si>
  <si>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</si>
  <si>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</si>
  <si>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</si>
  <si>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</si>
  <si>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</si>
  <si>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</si>
  <si>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</si>
  <si>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</si>
  <si>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</si>
  <si>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</si>
  <si>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</si>
  <si>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</si>
  <si>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</si>
  <si>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</si>
  <si>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</si>
  <si>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</si>
  <si>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</si>
  <si>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</si>
  <si>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</si>
  <si>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</si>
  <si>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</si>
  <si>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</si>
  <si>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</si>
  <si>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</si>
  <si>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</si>
  <si>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</si>
  <si>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</si>
  <si>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</si>
  <si>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</si>
  <si>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</si>
  <si>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</si>
  <si>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</si>
  <si>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</si>
  <si>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</si>
  <si>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</si>
  <si>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</si>
  <si>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</si>
  <si>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</si>
  <si>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</si>
  <si>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</si>
  <si>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</si>
  <si>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</si>
  <si>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</si>
  <si>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</si>
  <si>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</si>
  <si>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</si>
  <si>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</si>
  <si>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</si>
  <si>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</si>
  <si>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</si>
  <si>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</si>
  <si>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</si>
  <si>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</si>
  <si>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</si>
  <si>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</si>
  <si>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</si>
  <si>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</si>
  <si>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</si>
  <si>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</si>
  <si>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</si>
  <si>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</si>
  <si>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</si>
  <si>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</si>
  <si>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</si>
  <si>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</si>
  <si>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</si>
  <si>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</si>
  <si>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</si>
  <si>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</si>
  <si>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</si>
  <si>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</si>
  <si>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</si>
  <si>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</si>
  <si>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</si>
  <si>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</si>
  <si>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</si>
  <si>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</si>
  <si>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</si>
  <si>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</si>
  <si>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</si>
  <si>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</si>
  <si>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</si>
  <si>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</si>
  <si>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</si>
  <si>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</si>
  <si>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</si>
  <si>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</si>
  <si>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</si>
  <si>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</si>
  <si>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</si>
  <si>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</si>
  <si>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</si>
  <si>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</si>
  <si>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</si>
  <si>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</si>
  <si>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</si>
  <si>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</si>
  <si>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</si>
  <si>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</si>
  <si>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</si>
  <si>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</si>
  <si>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</si>
  <si>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</si>
  <si>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</si>
  <si>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</si>
  <si>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</si>
  <si>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</si>
  <si>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</si>
  <si>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</si>
  <si>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</si>
  <si>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</si>
  <si>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</si>
  <si>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</si>
  <si>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</si>
  <si>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</si>
  <si>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</si>
  <si>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</si>
  <si>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</si>
  <si>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</si>
  <si>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</si>
  <si>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</si>
  <si>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</si>
  <si>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</si>
  <si>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</si>
  <si>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</si>
  <si>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</si>
  <si>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</si>
  <si>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</si>
  <si>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</si>
  <si>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</si>
  <si>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</si>
  <si>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</si>
  <si>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</si>
  <si>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</si>
  <si>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</si>
  <si>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</si>
  <si>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</si>
  <si>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</si>
  <si>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</si>
  <si>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</si>
  <si>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</si>
  <si>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</si>
  <si>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</si>
  <si>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</si>
  <si>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</si>
  <si>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</si>
  <si>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</si>
  <si>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</si>
  <si>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</si>
  <si>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</si>
  <si>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</si>
  <si>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</si>
  <si>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</si>
  <si>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</si>
  <si>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</si>
  <si>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</si>
  <si>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</si>
  <si>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</si>
  <si>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</si>
  <si>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</si>
  <si>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</si>
  <si>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</si>
  <si>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</si>
  <si>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</si>
  <si>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</si>
  <si>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</si>
  <si>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</si>
  <si>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</si>
  <si>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</si>
  <si>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</si>
  <si>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</si>
  <si>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</si>
  <si>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</si>
  <si>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</si>
  <si>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</si>
  <si>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</si>
  <si>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</si>
  <si>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</si>
  <si>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</si>
  <si>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</si>
  <si>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</si>
  <si>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</si>
  <si>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</si>
  <si>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</si>
  <si>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</si>
  <si>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</si>
  <si>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</si>
  <si>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</si>
  <si>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</si>
  <si>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</si>
  <si>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</si>
  <si>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</si>
  <si>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</si>
  <si>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</si>
  <si>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</si>
  <si>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</si>
  <si>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</si>
  <si>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</si>
  <si>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</si>
  <si>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</si>
  <si>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</si>
  <si>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</si>
  <si>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</si>
  <si>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</si>
  <si>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</si>
  <si>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</si>
  <si>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</si>
  <si>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</si>
  <si>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</si>
  <si>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</si>
  <si>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</si>
  <si>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</si>
  <si>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</si>
  <si>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</si>
  <si>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</si>
  <si>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</si>
  <si>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</si>
  <si>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</si>
  <si>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</si>
  <si>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</si>
  <si>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</si>
  <si>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</si>
  <si>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</si>
  <si>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</si>
  <si>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</si>
  <si>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</si>
  <si>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</si>
  <si>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</si>
  <si>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</si>
  <si>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</si>
  <si>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</si>
  <si>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</si>
  <si>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</si>
  <si>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</si>
  <si>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</si>
  <si>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</si>
  <si>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</si>
  <si>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</si>
  <si>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</si>
  <si>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</si>
  <si>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</si>
  <si>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</si>
  <si>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</si>
  <si>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</si>
  <si>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</si>
  <si>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</si>
  <si>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</si>
  <si>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</si>
  <si>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</si>
  <si>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</si>
  <si>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</si>
  <si>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</si>
  <si>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</si>
  <si>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</si>
  <si>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</si>
  <si>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</si>
  <si>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</si>
  <si>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</si>
  <si>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</si>
  <si>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</si>
  <si>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</si>
  <si>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</si>
  <si>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</si>
  <si>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</si>
  <si>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</si>
  <si>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</si>
  <si>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</si>
  <si>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</si>
  <si>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</si>
  <si>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</si>
  <si>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</si>
  <si>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</si>
  <si>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</si>
  <si>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</si>
  <si>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</si>
  <si>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</si>
  <si>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</si>
  <si>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</si>
  <si>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</si>
  <si>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</si>
  <si>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</si>
  <si>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</si>
  <si>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</si>
  <si>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</si>
  <si>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</si>
  <si>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</si>
  <si>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</si>
  <si>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</si>
  <si>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</si>
  <si>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</si>
  <si>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</si>
  <si>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</si>
  <si>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</si>
  <si>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</si>
  <si>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</si>
  <si>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</si>
  <si>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</si>
  <si>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</si>
  <si>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</si>
  <si>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</si>
  <si>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</si>
  <si>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</si>
  <si>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</si>
  <si>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</si>
  <si>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</si>
  <si>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</si>
  <si>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</si>
  <si>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</si>
  <si>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</si>
  <si>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</si>
  <si>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</si>
  <si>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</si>
  <si>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</si>
  <si>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</si>
  <si>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</si>
  <si>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</si>
  <si>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</si>
  <si>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</si>
  <si>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</si>
  <si>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</si>
  <si>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</si>
  <si>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</si>
  <si>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</si>
  <si>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</si>
  <si>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</si>
  <si>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</si>
  <si>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</si>
  <si>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</si>
  <si>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</si>
  <si>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</si>
  <si>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</si>
  <si>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</si>
  <si>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</si>
  <si>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</si>
  <si>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</si>
  <si>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</si>
  <si>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</si>
  <si>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</si>
  <si>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</si>
  <si>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</si>
  <si>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</si>
  <si>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</si>
  <si>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</si>
  <si>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</si>
  <si>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</si>
  <si>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</si>
  <si>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</si>
  <si>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</si>
  <si>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</si>
  <si>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</si>
  <si>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</si>
  <si>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</si>
  <si>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</si>
  <si>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</si>
  <si>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</si>
  <si>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</si>
  <si>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</si>
  <si>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</si>
  <si>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</si>
  <si>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</si>
  <si>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</si>
  <si>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</si>
  <si>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</si>
  <si>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</si>
  <si>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</si>
  <si>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</si>
  <si>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</si>
  <si>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</si>
  <si>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</si>
  <si>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</si>
  <si>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</si>
  <si>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</si>
  <si>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</si>
  <si>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</si>
  <si>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</si>
  <si>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</si>
  <si>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</si>
  <si>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</si>
  <si>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</si>
  <si>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</si>
  <si>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</si>
  <si>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</si>
  <si>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</si>
  <si>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</si>
  <si>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</si>
  <si>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</si>
  <si>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</si>
  <si>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</si>
  <si>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</si>
  <si>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</si>
  <si>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</si>
  <si>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</si>
  <si>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</si>
  <si>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</si>
  <si>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</si>
  <si>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</si>
  <si>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</si>
  <si>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</si>
  <si>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</si>
  <si>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</si>
  <si>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</si>
  <si>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</si>
  <si>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</si>
  <si>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</si>
  <si>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</si>
  <si>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</si>
  <si>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</si>
  <si>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</si>
  <si>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</si>
  <si>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</si>
  <si>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</si>
  <si>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</si>
  <si>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</si>
  <si>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</si>
  <si>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</si>
  <si>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</si>
  <si>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</si>
  <si>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</si>
  <si>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</si>
  <si>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</si>
  <si>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</si>
  <si>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</si>
  <si>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</si>
  <si>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</si>
  <si>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</si>
  <si>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</si>
  <si>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</si>
  <si>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</si>
  <si>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</si>
  <si>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</si>
  <si>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</si>
  <si>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</si>
  <si>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</si>
  <si>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</si>
  <si>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</si>
  <si>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</si>
  <si>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</si>
  <si>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</si>
  <si>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</si>
  <si>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</si>
  <si>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</si>
  <si>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</si>
  <si>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</si>
  <si>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</si>
  <si>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</si>
  <si>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</si>
  <si>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</si>
  <si>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</si>
  <si>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</si>
  <si>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</si>
  <si>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</si>
  <si>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</si>
  <si>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</si>
  <si>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</si>
  <si>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</si>
  <si>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</si>
  <si>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</si>
  <si>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</si>
  <si>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</si>
  <si>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</si>
  <si>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</si>
  <si>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</si>
  <si>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</si>
  <si>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</si>
  <si>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</si>
  <si>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</si>
  <si>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</si>
  <si>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</si>
  <si>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</si>
  <si>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</si>
  <si>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</si>
  <si>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</si>
  <si>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</si>
  <si>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</si>
  <si>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</si>
  <si>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</si>
  <si>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</si>
  <si>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</si>
  <si>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</si>
  <si>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</si>
  <si>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</si>
  <si>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</si>
  <si>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</si>
  <si>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</si>
  <si>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</si>
  <si>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</si>
  <si>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</si>
  <si>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</si>
  <si>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</si>
  <si>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</si>
  <si>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</si>
  <si>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</si>
  <si>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</si>
  <si>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</si>
  <si>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</si>
  <si>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</si>
  <si>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</si>
  <si>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</si>
  <si>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</si>
  <si>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</si>
  <si>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</si>
  <si>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</si>
  <si>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</si>
  <si>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</si>
  <si>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</si>
  <si>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</si>
  <si>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</si>
  <si>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</si>
  <si>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</si>
  <si>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</si>
  <si>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</si>
  <si>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</si>
  <si>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</si>
  <si>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</si>
  <si>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</si>
  <si>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</si>
  <si>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</si>
  <si>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</si>
  <si>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</si>
  <si>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</si>
  <si>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</si>
  <si>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</si>
  <si>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</si>
  <si>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</si>
  <si>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</si>
  <si>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</si>
  <si>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</si>
  <si>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</si>
  <si>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</si>
  <si>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</si>
  <si>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</si>
  <si>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</si>
  <si>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</si>
  <si>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</si>
  <si>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</si>
  <si>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</si>
  <si>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</si>
  <si>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</si>
  <si>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</si>
  <si>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</si>
  <si>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</si>
  <si>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</si>
  <si>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</si>
  <si>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</si>
  <si>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</si>
  <si>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</si>
  <si>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</si>
  <si>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</si>
  <si>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</si>
  <si>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</si>
  <si>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</si>
  <si>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</si>
  <si>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</si>
  <si>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</si>
  <si>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</si>
  <si>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</si>
  <si>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</si>
  <si>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</si>
  <si>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</si>
  <si>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</si>
  <si>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</si>
  <si>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</si>
  <si>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</si>
  <si>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</si>
  <si>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</si>
  <si>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</si>
  <si>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</si>
  <si>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</si>
  <si>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</si>
  <si>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</si>
  <si>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</si>
  <si>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</si>
  <si>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</si>
  <si>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</si>
  <si>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</si>
  <si>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</si>
  <si>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</si>
  <si>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</si>
  <si>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</si>
  <si>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</si>
  <si>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</si>
  <si>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</si>
  <si>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</si>
  <si>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</si>
  <si>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</si>
  <si>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</si>
  <si>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</si>
  <si>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</si>
  <si>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</si>
  <si>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</si>
  <si>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</si>
  <si>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</si>
  <si>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</si>
  <si>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</si>
  <si>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</si>
  <si>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</si>
  <si>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</si>
  <si>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</si>
  <si>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</si>
  <si>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</si>
  <si>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</si>
  <si>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</si>
  <si>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</si>
  <si>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</si>
  <si>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</si>
  <si>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</si>
  <si>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</si>
  <si>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</si>
  <si>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</si>
  <si>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</si>
  <si>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</si>
  <si>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</si>
  <si>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</si>
  <si>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</si>
  <si>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</si>
  <si>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</si>
  <si>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</si>
  <si>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</si>
  <si>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</si>
  <si>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</si>
  <si>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</si>
  <si>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</si>
  <si>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</si>
  <si>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</si>
  <si>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</si>
  <si>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</si>
  <si>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</si>
  <si>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</si>
  <si>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</si>
  <si>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</si>
  <si>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</si>
  <si>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</si>
  <si>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</si>
  <si>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</si>
  <si>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</si>
  <si>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</si>
  <si>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</si>
  <si>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</si>
  <si>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</si>
  <si>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</si>
  <si>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</si>
  <si>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</si>
  <si>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</si>
  <si>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</si>
  <si>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</si>
  <si>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</si>
  <si>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</si>
  <si>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</si>
  <si>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</si>
  <si>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</si>
  <si>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</si>
  <si>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</si>
  <si>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</si>
  <si>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</si>
  <si>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</si>
  <si>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</si>
  <si>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</si>
  <si>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</si>
  <si>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</si>
  <si>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</si>
  <si>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</si>
  <si>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</si>
  <si>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</si>
  <si>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</si>
  <si>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</si>
  <si>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</si>
  <si>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</si>
  <si>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</si>
  <si>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</si>
  <si>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</si>
  <si>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</si>
  <si>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</si>
  <si>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</si>
  <si>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</si>
  <si>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</si>
  <si>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</si>
  <si>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</si>
  <si>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</si>
  <si>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</si>
  <si>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</si>
  <si>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</si>
  <si>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</si>
  <si>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</si>
  <si>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</si>
  <si>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</si>
  <si>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</si>
  <si>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</si>
  <si>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</si>
  <si>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</si>
  <si>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</si>
  <si>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</si>
  <si>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</si>
  <si>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</si>
  <si>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</si>
  <si>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</si>
  <si>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</si>
  <si>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</si>
  <si>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</si>
  <si>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</si>
  <si>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</si>
  <si>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</si>
  <si>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</si>
  <si>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</si>
  <si>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</si>
  <si>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</si>
  <si>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</si>
  <si>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</si>
  <si>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</si>
  <si>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</si>
  <si>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</si>
  <si>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</si>
  <si>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</si>
  <si>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</si>
  <si>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</si>
  <si>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</si>
  <si>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</si>
  <si>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</si>
  <si>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</si>
  <si>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</si>
  <si>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</si>
  <si>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</si>
  <si>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</si>
  <si>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</si>
  <si>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</si>
  <si>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</si>
  <si>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</si>
  <si>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</si>
  <si>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</si>
  <si>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</si>
  <si>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</si>
  <si>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</si>
  <si>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</si>
  <si>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</si>
  <si>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</si>
  <si>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</si>
  <si>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</si>
  <si>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</si>
  <si>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</si>
  <si>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</si>
  <si>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</si>
  <si>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</si>
  <si>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</si>
  <si>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</si>
  <si>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</si>
  <si>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</si>
  <si>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</si>
  <si>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</si>
  <si>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</si>
  <si>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</si>
  <si>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</si>
  <si>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</si>
  <si>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</si>
  <si>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</si>
  <si>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</si>
  <si>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</si>
  <si>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</si>
  <si>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</si>
  <si>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</si>
  <si>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</si>
  <si>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</si>
  <si>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</si>
  <si>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</si>
  <si>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</si>
  <si>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</si>
  <si>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</si>
  <si>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</si>
  <si>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</si>
  <si>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</si>
  <si>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</si>
  <si>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</si>
  <si>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</si>
  <si>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</si>
  <si>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</si>
  <si>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</si>
  <si>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</si>
  <si>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</si>
  <si>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</si>
  <si>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</si>
  <si>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</si>
  <si>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</si>
  <si>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</si>
  <si>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</si>
  <si>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</si>
  <si>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</si>
  <si>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</si>
  <si>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</si>
  <si>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</si>
  <si>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</si>
  <si>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</si>
  <si>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</si>
  <si>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</si>
  <si>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</si>
  <si>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</si>
  <si>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</si>
  <si>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</si>
  <si>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</si>
  <si>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</si>
  <si>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</si>
  <si>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</si>
  <si>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</si>
  <si>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</si>
  <si>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</si>
  <si>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</si>
  <si>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</si>
  <si>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</si>
  <si>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</si>
  <si>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</si>
  <si>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</si>
  <si>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</si>
  <si>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</si>
  <si>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</si>
  <si>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</si>
  <si>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</si>
  <si>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</si>
  <si>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</si>
  <si>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</si>
  <si>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</si>
  <si>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</si>
  <si>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</si>
  <si>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</si>
  <si>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</si>
  <si>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</si>
  <si>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</si>
  <si>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</si>
  <si>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</si>
  <si>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</si>
  <si>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</si>
  <si>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</si>
  <si>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</si>
  <si>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</si>
  <si>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</si>
  <si>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</si>
  <si>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</si>
  <si>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</si>
  <si>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</si>
  <si>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</si>
  <si>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</si>
  <si>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</si>
  <si>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</si>
  <si>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</si>
  <si>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</si>
  <si>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</si>
  <si>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</si>
  <si>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</si>
  <si>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</si>
  <si>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</si>
  <si>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</si>
  <si>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</si>
  <si>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</si>
  <si>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</si>
  <si>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</si>
  <si>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</si>
  <si>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</si>
  <si>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</si>
  <si>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</si>
  <si>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</si>
  <si>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</si>
  <si>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</si>
  <si>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</si>
  <si>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</si>
  <si>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</si>
  <si>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</si>
  <si>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</si>
  <si>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</si>
  <si>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</si>
  <si>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</si>
  <si>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</si>
  <si>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</si>
  <si>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</si>
  <si>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</si>
  <si>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</si>
  <si>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</si>
  <si>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</si>
  <si>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</si>
  <si>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</si>
  <si>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</si>
  <si>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</si>
  <si>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</si>
  <si>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</si>
  <si>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</si>
  <si>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</si>
  <si>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</si>
  <si>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</si>
  <si>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</si>
  <si>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</si>
  <si>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</si>
  <si>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</si>
  <si>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</si>
  <si>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</si>
  <si>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</si>
  <si>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</si>
  <si>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</si>
  <si>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</si>
  <si>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</si>
  <si>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</si>
  <si>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</si>
  <si>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</si>
  <si>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</si>
  <si>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</si>
  <si>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</si>
  <si>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</si>
  <si>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</si>
  <si>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</si>
  <si>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</si>
  <si>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</si>
  <si>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</si>
  <si>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</si>
  <si>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</si>
  <si>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</si>
  <si>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</si>
  <si>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</si>
  <si>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</si>
  <si>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</si>
  <si>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</si>
  <si>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</si>
  <si>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</si>
  <si>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</si>
  <si>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</si>
  <si>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</si>
  <si>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</si>
  <si>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</si>
  <si>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</si>
  <si>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</si>
  <si>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</si>
  <si>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</si>
  <si>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</si>
  <si>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</si>
  <si>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</si>
  <si>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</si>
  <si>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</si>
  <si>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</si>
  <si>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</si>
  <si>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</si>
  <si>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</si>
  <si>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</si>
  <si>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</si>
  <si>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</si>
  <si>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</si>
  <si>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</si>
  <si>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</si>
  <si>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</si>
  <si>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</si>
  <si>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</si>
  <si>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</si>
  <si>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</si>
  <si>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</si>
  <si>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</si>
  <si>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</si>
  <si>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</si>
  <si>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</si>
  <si>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</si>
  <si>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</si>
  <si>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</si>
  <si>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</si>
  <si>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</si>
  <si>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</si>
  <si>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</si>
  <si>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</si>
  <si>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</si>
  <si>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</si>
  <si>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</si>
  <si>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</si>
  <si>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</si>
  <si>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</si>
  <si>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</si>
  <si>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</si>
  <si>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</si>
  <si>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</si>
  <si>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</si>
  <si>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</si>
  <si>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</si>
  <si>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</si>
  <si>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</si>
  <si>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</si>
  <si>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</si>
  <si>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</si>
  <si>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</si>
  <si>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</si>
  <si>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</si>
  <si>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</si>
  <si>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</si>
  <si>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</si>
  <si>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</si>
  <si>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</si>
  <si>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</si>
  <si>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</si>
  <si>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</si>
  <si>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</si>
  <si>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</si>
  <si>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</si>
  <si>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</si>
  <si>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</si>
  <si>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</si>
  <si>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</si>
  <si>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</si>
  <si>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</si>
  <si>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</si>
  <si>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</si>
  <si>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</si>
  <si>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</si>
  <si>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</si>
  <si>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</si>
  <si>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</si>
  <si>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</si>
  <si>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</si>
  <si>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</si>
  <si>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</si>
  <si>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</si>
  <si>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</si>
  <si>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</si>
  <si>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</si>
  <si>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</si>
  <si>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</si>
  <si>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</si>
  <si>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</si>
  <si>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</si>
  <si>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</si>
  <si>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</si>
  <si>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</si>
  <si>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</si>
  <si>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</si>
  <si>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</si>
  <si>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</si>
  <si>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</si>
  <si>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</si>
  <si>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</si>
  <si>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</si>
  <si>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</si>
  <si>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</si>
  <si>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</si>
  <si>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</si>
  <si>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</si>
  <si>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</si>
  <si>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</si>
  <si>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</si>
  <si>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</si>
  <si>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</si>
  <si>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</si>
  <si>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</si>
  <si>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</si>
  <si>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</si>
  <si>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</si>
  <si>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</si>
  <si>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</si>
  <si>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</si>
  <si>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</si>
  <si>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</si>
  <si>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</si>
  <si>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</si>
  <si>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</si>
  <si>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</si>
  <si>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</si>
  <si>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</si>
  <si>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</si>
  <si>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</si>
  <si>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</si>
  <si>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</si>
  <si>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</si>
  <si>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</si>
  <si>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</si>
  <si>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</si>
  <si>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</si>
  <si>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</si>
  <si>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</si>
  <si>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</si>
  <si>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</si>
  <si>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</si>
  <si>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</si>
  <si>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</si>
  <si>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</si>
  <si>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</si>
  <si>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</si>
  <si>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</si>
  <si>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</si>
  <si>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</si>
  <si>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</si>
  <si>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</si>
  <si>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</si>
  <si>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</si>
  <si>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</si>
  <si>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</si>
  <si>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</si>
  <si>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</si>
  <si>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</si>
  <si>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</si>
  <si>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</si>
  <si>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</si>
  <si>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</si>
  <si>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</si>
  <si>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</si>
  <si>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</si>
  <si>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</si>
  <si>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</si>
  <si>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</si>
  <si>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</si>
  <si>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</si>
  <si>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</si>
  <si>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</si>
  <si>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</si>
  <si>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</si>
  <si>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</si>
  <si>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</si>
  <si>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</si>
  <si>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</si>
  <si>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</si>
  <si>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</si>
  <si>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</si>
  <si>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</si>
  <si>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</si>
  <si>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</si>
  <si>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</si>
  <si>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</si>
  <si>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</si>
  <si>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</si>
  <si>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</si>
  <si>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</si>
  <si>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</si>
  <si>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</si>
  <si>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</si>
  <si>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</si>
  <si>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</si>
  <si>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</si>
  <si>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</si>
  <si>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</si>
  <si>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</si>
  <si>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</si>
  <si>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</si>
  <si>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</si>
  <si>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</si>
  <si>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</si>
  <si>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</si>
  <si>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</si>
  <si>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</si>
  <si>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</si>
  <si>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</si>
  <si>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</si>
  <si>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</si>
  <si>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</si>
  <si>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</si>
  <si>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</si>
  <si>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</si>
  <si>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</si>
  <si>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</si>
  <si>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</si>
  <si>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</si>
  <si>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</si>
  <si>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</si>
  <si>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</si>
  <si>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</si>
  <si>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</si>
  <si>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</si>
  <si>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</si>
  <si>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</si>
  <si>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</si>
  <si>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</si>
  <si>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</si>
  <si>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</si>
  <si>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</si>
  <si>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</si>
  <si>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</si>
  <si>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</si>
  <si>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</si>
  <si>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</si>
  <si>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</si>
  <si>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</si>
  <si>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</si>
  <si>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</si>
  <si>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</si>
  <si>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</si>
  <si>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</si>
  <si>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</si>
  <si>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</si>
  <si>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</si>
  <si>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</si>
  <si>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</si>
  <si>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</si>
  <si>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</si>
  <si>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</si>
  <si>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</si>
  <si>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</si>
  <si>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</si>
  <si>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</si>
  <si>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</si>
  <si>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</si>
  <si>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</si>
  <si>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</si>
  <si>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</si>
  <si>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</si>
  <si>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</si>
  <si>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</si>
  <si>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</si>
  <si>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</si>
  <si>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</si>
  <si>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</si>
  <si>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</si>
  <si>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</si>
  <si>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</si>
  <si>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</si>
  <si>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</si>
  <si>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</si>
  <si>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</si>
  <si>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</si>
  <si>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</si>
  <si>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</si>
  <si>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</si>
  <si>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</si>
  <si>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</si>
  <si>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</si>
  <si>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</si>
  <si>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</si>
  <si>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</si>
  <si>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</si>
  <si>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</si>
  <si>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</si>
  <si>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</si>
  <si>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</si>
  <si>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</si>
  <si>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</si>
  <si>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</si>
  <si>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</si>
  <si>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</si>
  <si>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</si>
  <si>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</si>
  <si>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</si>
  <si>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</si>
  <si>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</si>
  <si>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</si>
  <si>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</si>
  <si>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</si>
  <si>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</si>
  <si>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</si>
  <si>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</si>
  <si>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</si>
  <si>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</si>
  <si>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</si>
  <si>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</si>
  <si>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</si>
  <si>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</si>
  <si>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</si>
  <si>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</si>
  <si>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</si>
  <si>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</si>
  <si>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</si>
  <si>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</si>
  <si>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</si>
  <si>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</si>
  <si>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</si>
  <si>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</si>
  <si>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</si>
  <si>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</si>
  <si>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</si>
  <si>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</si>
  <si>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</si>
  <si>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</si>
  <si>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</si>
  <si>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</si>
  <si>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</si>
  <si>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</si>
  <si>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</si>
  <si>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</si>
  <si>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</si>
  <si>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</si>
  <si>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</si>
  <si>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</si>
  <si>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</si>
  <si>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</si>
  <si>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</si>
  <si>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</si>
  <si>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</si>
  <si>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</si>
  <si>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</si>
  <si>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</si>
  <si>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</si>
  <si>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</si>
  <si>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</si>
  <si>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</si>
  <si>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</si>
  <si>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</si>
  <si>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</si>
  <si>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</si>
  <si>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</si>
  <si>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</si>
  <si>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</si>
  <si>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</si>
  <si>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</si>
  <si>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</si>
  <si>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</si>
  <si>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</si>
  <si>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</si>
  <si>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</si>
  <si>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</si>
  <si>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</si>
  <si>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</si>
  <si>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</si>
  <si>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</si>
  <si>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</si>
  <si>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</si>
  <si>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</si>
  <si>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</si>
  <si>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</si>
  <si>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</si>
  <si>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</si>
  <si>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</si>
  <si>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</si>
  <si>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</si>
  <si>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</si>
  <si>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</si>
  <si>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</si>
  <si>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</si>
  <si>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</si>
  <si>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</si>
  <si>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</si>
  <si>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</si>
  <si>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</si>
  <si>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</si>
  <si>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</si>
  <si>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</si>
  <si>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</si>
  <si>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</si>
  <si>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</si>
  <si>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</si>
  <si>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</si>
  <si>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</si>
  <si>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</si>
  <si>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</si>
  <si>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</si>
  <si>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</si>
  <si>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</si>
  <si>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</si>
  <si>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</si>
  <si>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</si>
  <si>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</si>
  <si>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</si>
  <si>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</si>
  <si>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</si>
  <si>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</si>
  <si>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</si>
  <si>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</si>
  <si>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</si>
  <si>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</si>
  <si>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</si>
  <si>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</si>
  <si>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</si>
  <si>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</si>
  <si>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</si>
  <si>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</si>
  <si>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</si>
  <si>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</si>
  <si>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</si>
  <si>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</si>
  <si>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</si>
  <si>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</si>
  <si>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</si>
  <si>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</si>
  <si>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</si>
  <si>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</si>
  <si>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</si>
  <si>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</si>
  <si>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</si>
  <si>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</si>
  <si>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</si>
  <si>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</si>
  <si>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</si>
  <si>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</si>
  <si>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</si>
  <si>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</si>
  <si>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</si>
  <si>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</si>
  <si>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</si>
  <si>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</si>
  <si>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</si>
  <si>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</si>
  <si>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</si>
  <si>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</si>
  <si>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</si>
  <si>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</si>
  <si>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</si>
  <si>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</si>
  <si>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</si>
  <si>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</si>
  <si>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</si>
  <si>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</si>
  <si>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</si>
  <si>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</si>
  <si>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</si>
  <si>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</si>
  <si>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</si>
  <si>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</si>
  <si>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</si>
  <si>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</si>
  <si>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</si>
  <si>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</si>
  <si>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</si>
  <si>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</si>
  <si>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</si>
  <si>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</si>
  <si>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</si>
  <si>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</si>
  <si>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</si>
  <si>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</si>
  <si>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</si>
  <si>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</si>
  <si>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</si>
  <si>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</si>
  <si>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</si>
  <si>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</si>
  <si>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</si>
  <si>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</si>
  <si>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</si>
  <si>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</si>
  <si>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</si>
  <si>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</si>
  <si>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</si>
  <si>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</si>
  <si>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</si>
  <si>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</si>
  <si>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</si>
  <si>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</si>
  <si>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</si>
  <si>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</si>
  <si>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</si>
  <si>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</si>
  <si>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</si>
  <si>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</si>
  <si>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</si>
  <si>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</si>
  <si>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</si>
  <si>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</si>
  <si>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</si>
  <si>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</si>
  <si>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</si>
  <si>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</si>
  <si>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</si>
  <si>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</si>
  <si>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</si>
  <si>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</si>
  <si>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</si>
  <si>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</si>
  <si>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</si>
  <si>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</si>
  <si>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</si>
  <si>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</si>
  <si>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</si>
  <si>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</si>
  <si>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</si>
  <si>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</si>
  <si>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</si>
  <si>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</si>
  <si>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</si>
  <si>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</si>
  <si>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</si>
  <si>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</si>
  <si>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</si>
  <si>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</si>
  <si>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</si>
  <si>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</si>
  <si>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</si>
  <si>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</si>
  <si>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</si>
  <si>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</si>
  <si>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</si>
  <si>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</si>
  <si>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</si>
  <si>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</si>
  <si>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</si>
  <si>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</si>
  <si>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</si>
  <si>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</si>
  <si>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</si>
  <si>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</si>
  <si>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</si>
  <si>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</si>
  <si>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</si>
  <si>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</si>
  <si>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</si>
  <si>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</si>
  <si>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</si>
  <si>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</si>
  <si>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</si>
  <si>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</si>
  <si>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</si>
  <si>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</si>
  <si>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</si>
  <si>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</si>
  <si>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</si>
  <si>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</si>
  <si>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</si>
  <si>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</si>
  <si>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</si>
  <si>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</si>
  <si>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</si>
  <si>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</si>
  <si>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</si>
  <si>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</si>
  <si>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</si>
  <si>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</si>
  <si>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</si>
  <si>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</si>
  <si>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</si>
  <si>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</si>
  <si>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</si>
  <si>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</si>
  <si>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</si>
  <si>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</si>
  <si>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</si>
  <si>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</si>
  <si>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</si>
  <si>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</si>
  <si>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</si>
  <si>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</si>
  <si>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</si>
  <si>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</si>
  <si>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</si>
  <si>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</si>
  <si>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</si>
  <si>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</si>
  <si>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</si>
  <si>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</si>
  <si>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</si>
  <si>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</si>
  <si>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</si>
  <si>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</si>
  <si>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</si>
  <si>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</si>
  <si>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</si>
  <si>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</si>
  <si>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</si>
  <si>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</si>
  <si>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</si>
  <si>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</si>
  <si>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</si>
  <si>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</si>
  <si>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</si>
  <si>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</si>
  <si>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</si>
  <si>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</si>
  <si>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</si>
  <si>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</si>
  <si>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</si>
  <si>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</si>
  <si>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</si>
  <si>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</si>
  <si>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</si>
  <si>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</si>
  <si>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</si>
  <si>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</si>
  <si>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</si>
  <si>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</si>
  <si>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</si>
  <si>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</si>
  <si>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</si>
  <si>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</si>
  <si>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</si>
  <si>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</si>
  <si>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</si>
  <si>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</si>
  <si>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</si>
  <si>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</si>
  <si>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</si>
  <si>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</si>
  <si>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</si>
  <si>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</si>
  <si>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</si>
  <si>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</si>
  <si>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</si>
  <si>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</si>
  <si>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</si>
  <si>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</si>
  <si>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</si>
  <si>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</si>
  <si>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</si>
  <si>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</si>
  <si>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</si>
  <si>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</si>
  <si>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</si>
  <si>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</si>
  <si>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</si>
  <si>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</si>
  <si>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</si>
  <si>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</si>
  <si>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</si>
  <si>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</si>
  <si>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</si>
  <si>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</si>
  <si>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</si>
  <si>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</si>
  <si>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</si>
  <si>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</si>
  <si>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</si>
  <si>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</si>
  <si>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</si>
  <si>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</si>
  <si>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</si>
  <si>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</si>
  <si>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</si>
  <si>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</si>
  <si>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</si>
  <si>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</si>
  <si>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</si>
  <si>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</si>
  <si>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</si>
  <si>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</si>
  <si>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</si>
  <si>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</si>
  <si>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</si>
  <si>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</si>
  <si>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</si>
  <si>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</si>
  <si>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</si>
  <si>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</si>
  <si>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</si>
  <si>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</si>
  <si>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</si>
  <si>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</si>
  <si>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</si>
  <si>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</si>
  <si>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</si>
  <si>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</si>
  <si>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</si>
  <si>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</si>
  <si>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</si>
  <si>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</si>
  <si>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</si>
  <si>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</si>
  <si>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</si>
  <si>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</si>
  <si>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</si>
  <si>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</si>
  <si>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</si>
  <si>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</si>
  <si>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</si>
  <si>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</si>
  <si>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</si>
  <si>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</si>
  <si>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</si>
  <si>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</si>
  <si>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</si>
  <si>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</si>
  <si>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</si>
  <si>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</si>
  <si>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</si>
  <si>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</si>
  <si>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</si>
  <si>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</si>
  <si>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</si>
  <si>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</si>
  <si>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</si>
  <si>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</si>
  <si>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</si>
  <si>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</si>
  <si>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</si>
  <si>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</si>
  <si>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</si>
  <si>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</si>
  <si>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</si>
  <si>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</si>
  <si>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</si>
  <si>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</si>
  <si>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</si>
  <si>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</si>
  <si>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</si>
  <si>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</si>
  <si>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</si>
  <si>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</si>
  <si>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</si>
  <si>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</si>
  <si>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</si>
  <si>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</si>
  <si>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</si>
  <si>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</si>
  <si>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</si>
  <si>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</si>
  <si>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</si>
  <si>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</si>
  <si>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</si>
  <si>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</si>
  <si>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</si>
  <si>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</si>
  <si>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</si>
  <si>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</si>
  <si>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</si>
  <si>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</si>
  <si>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</si>
  <si>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</si>
  <si>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</si>
  <si>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</si>
  <si>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</si>
  <si>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</si>
  <si>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</si>
  <si>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</si>
  <si>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</si>
  <si>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</si>
  <si>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</si>
  <si>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</si>
  <si>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</si>
  <si>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</si>
  <si>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</si>
  <si>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</si>
  <si>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</si>
  <si>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</si>
  <si>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</si>
  <si>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</si>
  <si>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</si>
  <si>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</si>
  <si>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</si>
  <si>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</si>
  <si>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</si>
  <si>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</si>
  <si>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</si>
  <si>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</si>
  <si>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</si>
  <si>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</si>
  <si>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</si>
  <si>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</si>
  <si>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</si>
  <si>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</si>
  <si>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</si>
  <si>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</si>
  <si>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</si>
  <si>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</si>
  <si>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</si>
  <si>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</si>
  <si>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</si>
  <si>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</si>
  <si>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</si>
  <si>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</si>
  <si>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</si>
  <si>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</si>
  <si>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</si>
  <si>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</si>
  <si>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</si>
  <si>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</si>
  <si>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</si>
  <si>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</si>
  <si>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</si>
  <si>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</si>
  <si>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</si>
  <si>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</si>
  <si>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</si>
  <si>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</si>
  <si>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</si>
  <si>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</si>
  <si>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</si>
  <si>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</si>
  <si>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</si>
  <si>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</si>
  <si>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</si>
  <si>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</si>
  <si>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</si>
  <si>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</si>
  <si>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</si>
  <si>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</si>
  <si>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</si>
  <si>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</si>
  <si>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</si>
  <si>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</si>
  <si>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</si>
  <si>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</si>
  <si>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</si>
  <si>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</si>
  <si>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</si>
  <si>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</si>
  <si>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</si>
  <si>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</si>
  <si>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</si>
  <si>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</si>
  <si>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</si>
  <si>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</si>
  <si>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</si>
  <si>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</si>
  <si>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</si>
  <si>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</si>
  <si>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</si>
  <si>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</si>
  <si>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</si>
  <si>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</si>
  <si>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</si>
  <si>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</si>
  <si>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</si>
  <si>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</si>
  <si>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</si>
  <si>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</si>
  <si>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</si>
  <si>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</si>
  <si>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</si>
  <si>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</si>
  <si>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</si>
  <si>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</si>
  <si>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</si>
  <si>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</si>
  <si>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</si>
  <si>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</si>
  <si>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</si>
  <si>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</si>
  <si>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</si>
  <si>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</si>
  <si>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</si>
  <si>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</si>
  <si>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</si>
  <si>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</si>
  <si>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</si>
  <si>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</si>
  <si>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</si>
  <si>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</si>
  <si>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</si>
  <si>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</si>
  <si>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</si>
  <si>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</si>
  <si>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</si>
  <si>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</si>
  <si>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</si>
  <si>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</si>
  <si>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</si>
  <si>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</si>
  <si>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</si>
  <si>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</si>
  <si>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</si>
  <si>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</si>
  <si>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</si>
  <si>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</si>
  <si>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</si>
  <si>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</si>
  <si>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</si>
  <si>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</si>
  <si>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</si>
  <si>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</si>
  <si>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</si>
  <si>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</si>
  <si>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</si>
  <si>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</si>
  <si>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</si>
  <si>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</si>
  <si>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</si>
  <si>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</si>
  <si>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</si>
  <si>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</si>
  <si>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</si>
  <si>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</si>
  <si>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</si>
  <si>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</si>
  <si>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</si>
  <si>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</si>
  <si>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</si>
  <si>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</si>
  <si>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</si>
  <si>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</si>
  <si>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</si>
  <si>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</si>
  <si>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</si>
  <si>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</si>
  <si>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</si>
  <si>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</si>
  <si>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</si>
  <si>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</si>
  <si>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</si>
  <si>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</si>
  <si>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</si>
  <si>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</si>
  <si>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</si>
  <si>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</si>
  <si>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</si>
  <si>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</si>
  <si>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</si>
  <si>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</si>
  <si>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</si>
  <si>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</si>
  <si>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</si>
  <si>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</si>
  <si>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</si>
  <si>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</si>
  <si>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</si>
  <si>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</si>
  <si>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</si>
  <si>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</si>
  <si>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</si>
  <si>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</si>
  <si>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</si>
  <si>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</si>
  <si>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</si>
  <si>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</si>
  <si>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</si>
  <si>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</si>
  <si>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</si>
  <si>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</si>
  <si>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</si>
  <si>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</si>
  <si>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</si>
  <si>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</si>
  <si>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</si>
  <si>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</si>
  <si>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</si>
  <si>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</si>
  <si>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</si>
  <si>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</si>
  <si>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</si>
  <si>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</si>
  <si>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</si>
  <si>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</si>
  <si>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</si>
  <si>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</si>
  <si>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</si>
  <si>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</si>
  <si>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</si>
  <si>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</si>
  <si>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</si>
  <si>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</si>
  <si>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</si>
  <si>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</si>
  <si>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</si>
  <si>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</si>
  <si>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</si>
  <si>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</si>
  <si>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</si>
  <si>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</si>
  <si>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</si>
  <si>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</si>
  <si>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</si>
  <si>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</si>
  <si>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</si>
  <si>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</si>
  <si>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</si>
  <si>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</si>
  <si>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</si>
  <si>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</si>
  <si>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</si>
  <si>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</si>
  <si>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</si>
  <si>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</si>
  <si>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</si>
  <si>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</si>
  <si>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</si>
  <si>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</si>
  <si>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</si>
  <si>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</si>
  <si>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</si>
  <si>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</si>
  <si>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</si>
  <si>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</si>
  <si>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</si>
  <si>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</si>
  <si>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</si>
  <si>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</si>
  <si>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</si>
  <si>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</si>
  <si>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</si>
  <si>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</si>
  <si>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</si>
  <si>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</si>
  <si>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</si>
  <si>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</si>
  <si>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</si>
  <si>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</si>
  <si>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</si>
  <si>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</si>
  <si>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</si>
  <si>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</si>
  <si>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</si>
  <si>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</si>
  <si>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</si>
  <si>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</si>
  <si>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</si>
  <si>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</si>
  <si>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</si>
  <si>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</si>
  <si>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</si>
  <si>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</si>
  <si>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</si>
  <si>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</si>
  <si>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</si>
  <si>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</si>
  <si>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</si>
  <si>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</si>
  <si>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</si>
  <si>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</si>
  <si>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</si>
  <si>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</si>
  <si>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</si>
  <si>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</si>
  <si>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</si>
  <si>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</si>
  <si>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</si>
  <si>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</si>
  <si>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</si>
  <si>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</si>
  <si>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</si>
  <si>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</si>
  <si>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</si>
  <si>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</si>
  <si>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</si>
  <si>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</si>
  <si>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</si>
  <si>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</si>
  <si>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</si>
  <si>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</si>
  <si>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</si>
  <si>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</si>
  <si>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</si>
  <si>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</si>
  <si>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</si>
  <si>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</si>
  <si>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</si>
  <si>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</si>
  <si>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</si>
  <si>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</si>
  <si>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</si>
  <si>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</si>
  <si>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</si>
  <si>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</si>
  <si>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</si>
  <si>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</si>
  <si>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</si>
  <si>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</si>
  <si>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</si>
  <si>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</si>
  <si>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</si>
  <si>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</si>
  <si>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</si>
  <si>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</si>
  <si>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</si>
  <si>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</si>
  <si>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</si>
  <si>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</si>
  <si>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</si>
  <si>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</si>
  <si>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</si>
  <si>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</si>
  <si>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</si>
  <si>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</si>
  <si>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</si>
  <si>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</si>
  <si>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</si>
  <si>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</si>
  <si>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</si>
  <si>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</si>
  <si>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</si>
  <si>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</si>
  <si>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</si>
  <si>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</si>
  <si>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</si>
  <si>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</si>
  <si>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</si>
  <si>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</si>
  <si>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</si>
  <si>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</si>
  <si>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</si>
  <si>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</si>
  <si>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</si>
  <si>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</si>
  <si>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</si>
  <si>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</si>
  <si>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</si>
  <si>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</si>
  <si>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</si>
  <si>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</si>
  <si>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</si>
  <si>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</si>
  <si>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</si>
  <si>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</si>
  <si>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</si>
  <si>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</si>
  <si>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</si>
  <si>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</si>
  <si>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</si>
  <si>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</si>
  <si>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</si>
  <si>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</si>
  <si>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</si>
  <si>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</si>
  <si>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</si>
  <si>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</si>
  <si>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</si>
  <si>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</si>
  <si>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</si>
  <si>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</si>
  <si>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</si>
  <si>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</si>
  <si>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</si>
  <si>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</si>
  <si>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</si>
  <si>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</si>
  <si>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</si>
  <si>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</si>
  <si>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</si>
  <si>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</si>
  <si>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</si>
  <si>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</si>
  <si>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</si>
  <si>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</si>
  <si>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</si>
  <si>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</si>
  <si>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</si>
  <si>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</si>
  <si>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</si>
  <si>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</si>
  <si>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</si>
  <si>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</si>
  <si>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</si>
  <si>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</si>
  <si>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</si>
  <si>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</si>
  <si>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</si>
  <si>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</si>
  <si>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</si>
  <si>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</si>
  <si>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</si>
  <si>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</si>
  <si>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</si>
  <si>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</si>
  <si>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</si>
  <si>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</si>
  <si>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</si>
  <si>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</si>
  <si>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</si>
  <si>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</si>
  <si>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</si>
  <si>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</si>
  <si>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</si>
  <si>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</si>
  <si>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</si>
  <si>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</si>
  <si>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</si>
  <si>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</si>
  <si>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</si>
  <si>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</si>
  <si>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</si>
  <si>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</si>
  <si>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</si>
  <si>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</si>
  <si>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</si>
  <si>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</si>
  <si>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</si>
  <si>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</si>
  <si>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</si>
  <si>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</si>
  <si>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</si>
  <si>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</si>
  <si>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</si>
  <si>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</si>
  <si>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</si>
  <si>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</si>
  <si>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</si>
  <si>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</si>
  <si>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</si>
  <si>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</si>
  <si>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</si>
  <si>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</si>
  <si>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</si>
  <si>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</si>
  <si>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</si>
  <si>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</si>
  <si>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</si>
  <si>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</si>
  <si>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</si>
  <si>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</si>
  <si>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</si>
  <si>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</si>
  <si>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</si>
  <si>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</si>
  <si>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</si>
  <si>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</si>
  <si>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</si>
  <si>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</si>
  <si>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</si>
  <si>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</si>
  <si>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</si>
  <si>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</si>
  <si>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</si>
  <si>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</si>
  <si>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</si>
  <si>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</si>
  <si>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</si>
  <si>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</si>
  <si>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</si>
  <si>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</si>
  <si>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</si>
  <si>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</si>
  <si>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</si>
  <si>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</si>
  <si>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</si>
  <si>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</si>
  <si>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</si>
  <si>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</si>
  <si>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</si>
  <si>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</si>
  <si>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</si>
  <si>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</si>
  <si>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</si>
  <si>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</si>
  <si>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</si>
  <si>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</si>
  <si>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</si>
  <si>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</si>
  <si>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</si>
  <si>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</si>
  <si>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</si>
  <si>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</si>
  <si>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</si>
  <si>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</si>
  <si>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</si>
  <si>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</si>
  <si>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</si>
  <si>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</si>
  <si>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</si>
  <si>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</si>
  <si>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</si>
  <si>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</si>
  <si>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</si>
  <si>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</si>
  <si>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</si>
  <si>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</si>
  <si>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</si>
  <si>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</si>
  <si>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</si>
  <si>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</si>
  <si>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</si>
  <si>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</si>
  <si>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</si>
  <si>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</si>
  <si>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</si>
  <si>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</si>
  <si>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</si>
  <si>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</si>
  <si>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</si>
  <si>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</si>
  <si>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</si>
  <si>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</si>
  <si>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</si>
  <si>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</si>
  <si>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</si>
  <si>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</si>
  <si>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</si>
  <si>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</si>
  <si>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</si>
  <si>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</si>
  <si>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</si>
  <si>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</si>
  <si>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</si>
  <si>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</si>
  <si>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</si>
  <si>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</si>
  <si>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</si>
  <si>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</si>
  <si>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</si>
  <si>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</si>
  <si>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</si>
  <si>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</si>
  <si>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</si>
  <si>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</si>
  <si>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</si>
  <si>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</si>
  <si>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</si>
  <si>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</si>
  <si>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</si>
  <si>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</si>
  <si>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</si>
  <si>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</si>
  <si>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</si>
  <si>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</si>
  <si>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</si>
  <si>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</si>
  <si>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</si>
  <si>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</si>
  <si>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</si>
  <si>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</si>
  <si>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</si>
  <si>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</si>
  <si>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</si>
  <si>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</si>
  <si>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</si>
  <si>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</si>
  <si>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</si>
  <si>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</si>
  <si>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</si>
  <si>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</si>
  <si>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</si>
  <si>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</si>
  <si>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</si>
  <si>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</si>
  <si>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</si>
  <si>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</si>
  <si>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</si>
  <si>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</si>
  <si>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</si>
  <si>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</si>
  <si>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</si>
  <si>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</si>
  <si>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</si>
  <si>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</si>
  <si>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</si>
  <si>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</si>
  <si>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</si>
  <si>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</si>
  <si>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</si>
  <si>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</si>
  <si>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</si>
  <si>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</si>
  <si>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</si>
  <si>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</si>
  <si>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</si>
  <si>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</si>
  <si>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</si>
  <si>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</si>
  <si>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</si>
  <si>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</si>
  <si>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</si>
  <si>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</si>
  <si>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</si>
  <si>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</si>
  <si>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</si>
  <si>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</si>
  <si>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</si>
  <si>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</si>
  <si>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</si>
  <si>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</si>
  <si>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</si>
  <si>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</si>
  <si>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</si>
  <si>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</si>
  <si>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</si>
  <si>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</si>
  <si>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</si>
  <si>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</si>
  <si>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</si>
  <si>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</si>
  <si>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</si>
  <si>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</si>
  <si>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</si>
  <si>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</si>
  <si>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</si>
  <si>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</si>
  <si>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</si>
  <si>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</si>
  <si>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</si>
  <si>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</si>
  <si>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</si>
  <si>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</si>
  <si>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</si>
  <si>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</si>
  <si>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</si>
  <si>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</si>
  <si>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</si>
  <si>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</si>
  <si>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</si>
  <si>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</si>
  <si>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</si>
  <si>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</si>
  <si>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</si>
  <si>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</si>
  <si>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</si>
  <si>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</si>
  <si>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</si>
  <si>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</si>
  <si>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</si>
  <si>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</si>
  <si>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</si>
  <si>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</si>
  <si>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</si>
  <si>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</si>
  <si>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</si>
  <si>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</si>
  <si>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</si>
  <si>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</si>
  <si>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</si>
  <si>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</si>
  <si>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</si>
  <si>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</si>
  <si>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</si>
  <si>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</si>
  <si>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</si>
  <si>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</si>
  <si>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</si>
  <si>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</si>
  <si>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</si>
  <si>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</si>
  <si>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</si>
  <si>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</si>
  <si>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</si>
  <si>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</si>
  <si>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</si>
  <si>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</si>
  <si>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</si>
  <si>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</si>
  <si>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</si>
  <si>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</si>
  <si>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</si>
  <si>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</si>
  <si>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</si>
  <si>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</si>
  <si>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</si>
  <si>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</si>
  <si>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</si>
  <si>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</si>
  <si>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</si>
  <si>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</si>
  <si>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</si>
  <si>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</si>
  <si>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</si>
  <si>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</si>
  <si>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</si>
  <si>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</si>
  <si>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</si>
  <si>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</si>
  <si>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</si>
  <si>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</si>
  <si>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</si>
  <si>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</si>
  <si>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</si>
  <si>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</si>
  <si>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</si>
  <si>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</si>
  <si>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</si>
  <si>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</si>
  <si>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</si>
  <si>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</si>
  <si>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</si>
  <si>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</si>
  <si>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</si>
  <si>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</si>
  <si>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</si>
  <si>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</si>
  <si>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</si>
  <si>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</si>
  <si>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</si>
  <si>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</si>
  <si>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</si>
  <si>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</si>
  <si>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</si>
  <si>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</si>
  <si>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</si>
  <si>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</si>
  <si>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</si>
  <si>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</si>
  <si>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</si>
  <si>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</si>
  <si>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</si>
  <si>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</si>
  <si>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</si>
  <si>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</si>
  <si>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</si>
  <si>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</si>
  <si>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</si>
  <si>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</si>
  <si>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</si>
  <si>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</si>
  <si>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</si>
  <si>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</si>
  <si>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</si>
  <si>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</si>
  <si>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</si>
  <si>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</si>
  <si>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</si>
  <si>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</si>
  <si>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</si>
  <si>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</si>
  <si>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</si>
  <si>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</si>
  <si>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</si>
  <si>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</si>
  <si>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</si>
  <si>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</si>
  <si>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</si>
  <si>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</si>
  <si>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</si>
  <si>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</si>
  <si>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</si>
  <si>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</si>
  <si>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</si>
  <si>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</si>
  <si>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</si>
  <si>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</si>
  <si>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</si>
  <si>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</si>
  <si>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</si>
  <si>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</si>
  <si>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</si>
  <si>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</si>
  <si>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</si>
  <si>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</si>
  <si>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</si>
  <si>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</si>
  <si>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</si>
  <si>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</si>
  <si>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</si>
  <si>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</si>
  <si>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</si>
  <si>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</si>
  <si>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</si>
  <si>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</si>
  <si>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</si>
  <si>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</si>
  <si>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</si>
  <si>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</si>
  <si>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</si>
  <si>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</si>
  <si>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</si>
  <si>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</si>
  <si>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</si>
  <si>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</si>
  <si>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</si>
  <si>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</si>
  <si>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</si>
  <si>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</si>
  <si>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</si>
  <si>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</si>
  <si>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</si>
  <si>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</si>
  <si>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</si>
  <si>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</si>
  <si>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</si>
  <si>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</si>
  <si>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</si>
  <si>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</si>
  <si>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</si>
  <si>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</si>
  <si>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</si>
  <si>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</si>
  <si>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</si>
  <si>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</si>
  <si>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</si>
  <si>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</si>
  <si>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</si>
  <si>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</si>
  <si>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</si>
  <si>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</si>
  <si>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</si>
  <si>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</si>
  <si>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</si>
  <si>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</si>
  <si>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</si>
  <si>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</si>
  <si>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</si>
  <si>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</si>
  <si>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</si>
  <si>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</si>
  <si>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</si>
  <si>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</si>
  <si>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</si>
  <si>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</si>
  <si>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</si>
  <si>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</si>
  <si>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</si>
  <si>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</si>
  <si>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</si>
  <si>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</si>
  <si>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</si>
  <si>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</si>
  <si>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</si>
  <si>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</si>
  <si>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</si>
  <si>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</si>
  <si>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</si>
  <si>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</si>
  <si>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</si>
  <si>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</si>
  <si>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</si>
  <si>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</si>
  <si>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</si>
  <si>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</si>
  <si>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</si>
  <si>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</si>
  <si>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</si>
  <si>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</si>
  <si>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</si>
  <si>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</si>
  <si>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</si>
  <si>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</si>
  <si>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</si>
  <si>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</si>
  <si>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</si>
  <si>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</si>
  <si>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</si>
  <si>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</si>
  <si>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</si>
  <si>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</si>
  <si>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</si>
  <si>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</si>
  <si>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</si>
  <si>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</si>
  <si>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</si>
  <si>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</si>
  <si>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</si>
  <si>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</si>
  <si>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</si>
  <si>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</si>
  <si>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</si>
  <si>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</si>
  <si>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</si>
  <si>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</si>
  <si>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</si>
  <si>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</si>
  <si>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</si>
  <si>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</si>
  <si>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</si>
  <si>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</si>
  <si>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</si>
  <si>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</si>
  <si>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</si>
  <si>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</si>
  <si>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</si>
  <si>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</si>
  <si>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</si>
  <si>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</si>
  <si>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</si>
  <si>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</si>
  <si>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</si>
  <si>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</si>
  <si>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</si>
  <si>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</si>
  <si>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</si>
  <si>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</si>
  <si>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</si>
  <si>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</si>
  <si>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</si>
  <si>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</si>
  <si>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</si>
  <si>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</si>
  <si>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</si>
  <si>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</si>
  <si>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</si>
  <si>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</si>
  <si>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</si>
  <si>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</si>
  <si>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</si>
  <si>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</si>
  <si>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</si>
  <si>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</si>
  <si>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</si>
  <si>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</si>
  <si>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</si>
  <si>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</si>
  <si>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</si>
  <si>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</si>
  <si>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</si>
  <si>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</si>
  <si>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</si>
  <si>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</si>
  <si>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</si>
  <si>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</si>
  <si>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</si>
  <si>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</si>
  <si>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</si>
  <si>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</si>
  <si>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</si>
  <si>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</si>
  <si>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</si>
  <si>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</si>
  <si>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</si>
  <si>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</si>
  <si>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</si>
  <si>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</si>
  <si>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</si>
  <si>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</si>
  <si>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</si>
  <si>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</si>
  <si>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</si>
  <si>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</si>
  <si>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</si>
  <si>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</si>
  <si>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</si>
  <si>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</si>
  <si>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</si>
  <si>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</si>
  <si>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</si>
  <si>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</si>
  <si>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</si>
  <si>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</si>
  <si>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</si>
  <si>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</si>
  <si>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</si>
  <si>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</si>
  <si>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</si>
  <si>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</si>
  <si>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</si>
  <si>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</si>
  <si>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</si>
  <si>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</si>
  <si>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</si>
  <si>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</si>
  <si>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</si>
  <si>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</si>
  <si>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</si>
  <si>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</si>
  <si>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</si>
  <si>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</si>
  <si>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</si>
  <si>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</si>
  <si>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</si>
  <si>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</si>
  <si>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</si>
  <si>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</si>
  <si>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</si>
  <si>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</si>
  <si>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</si>
  <si>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</si>
  <si>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</si>
  <si>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</si>
  <si>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</si>
  <si>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</si>
  <si>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</si>
  <si>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</si>
  <si>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</si>
  <si>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</si>
  <si>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</si>
  <si>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</si>
  <si>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</si>
  <si>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</si>
  <si>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</si>
  <si>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</si>
  <si>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</si>
  <si>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</si>
  <si>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</si>
  <si>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</si>
  <si>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</si>
  <si>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</si>
  <si>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</si>
  <si>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</si>
  <si>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</si>
  <si>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</si>
  <si>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</si>
  <si>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</si>
  <si>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</si>
  <si>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</si>
  <si>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</si>
  <si>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</si>
  <si>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</si>
  <si>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</si>
  <si>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</si>
  <si>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</si>
  <si>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</si>
  <si>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</si>
  <si>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</si>
  <si>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</si>
  <si>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</si>
  <si>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</si>
  <si>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</si>
  <si>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</si>
  <si>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</si>
  <si>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</si>
  <si>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</si>
  <si>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</si>
  <si>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</si>
  <si>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</si>
  <si>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</si>
  <si>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</si>
  <si>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</si>
  <si>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</si>
  <si>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</si>
  <si>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</si>
  <si>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</si>
  <si>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</si>
  <si>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</si>
  <si>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</si>
  <si>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</si>
  <si>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</si>
  <si>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</si>
  <si>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</si>
  <si>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</si>
  <si>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</si>
  <si>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</si>
  <si>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</si>
  <si>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</si>
  <si>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</si>
  <si>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</si>
  <si>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</si>
  <si>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</si>
  <si>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</si>
  <si>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</si>
  <si>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</si>
  <si>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</si>
  <si>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</si>
  <si>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</si>
  <si>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</si>
  <si>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</si>
  <si>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</si>
  <si>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</si>
  <si>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</si>
  <si>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</si>
  <si>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</si>
  <si>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</si>
  <si>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</si>
  <si>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</si>
  <si>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</si>
  <si>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</si>
  <si>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</si>
  <si>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</si>
  <si>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</si>
  <si>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</si>
  <si>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</si>
  <si>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</si>
  <si>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</si>
  <si>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</si>
  <si>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</si>
  <si>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</si>
  <si>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</si>
  <si>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</si>
  <si>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</si>
  <si>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</si>
  <si>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</si>
  <si>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</si>
  <si>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</si>
  <si>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</si>
  <si>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</si>
  <si>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</si>
  <si>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</si>
  <si>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</si>
  <si>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</si>
  <si>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</si>
  <si>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</si>
  <si>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</si>
  <si>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</si>
  <si>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</si>
  <si>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</si>
  <si>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</si>
  <si>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</si>
  <si>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</si>
  <si>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</si>
  <si>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</si>
  <si>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</si>
  <si>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</si>
  <si>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</si>
  <si>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</si>
  <si>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</si>
  <si>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</si>
  <si>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</si>
  <si>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</si>
  <si>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</si>
  <si>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</si>
  <si>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</si>
  <si>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</si>
  <si>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</si>
  <si>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</si>
  <si>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</si>
  <si>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</si>
  <si>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</si>
  <si>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</si>
  <si>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</si>
  <si>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</si>
  <si>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</si>
  <si>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</si>
  <si>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</si>
  <si>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</si>
  <si>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</si>
  <si>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</si>
  <si>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</si>
  <si>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</si>
  <si>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</si>
  <si>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</si>
  <si>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</si>
  <si>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</si>
  <si>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</si>
  <si>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</si>
  <si>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</si>
  <si>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</si>
  <si>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</si>
  <si>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</si>
  <si>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</si>
  <si>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</si>
  <si>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</si>
  <si>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</si>
  <si>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</si>
  <si>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</si>
  <si>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</si>
  <si>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</si>
  <si>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</si>
  <si>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</si>
  <si>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</si>
  <si>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</si>
  <si>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</si>
  <si>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</si>
  <si>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</si>
  <si>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</si>
  <si>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</si>
  <si>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</si>
  <si>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</si>
  <si>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</si>
  <si>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</si>
  <si>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</si>
  <si>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</si>
  <si>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</si>
  <si>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</si>
  <si>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</si>
  <si>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</si>
  <si>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</si>
  <si>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</si>
  <si>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</si>
  <si>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</si>
  <si>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</si>
  <si>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</si>
  <si>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</si>
  <si>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</si>
  <si>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</si>
  <si>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</si>
  <si>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</si>
  <si>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</si>
  <si>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</si>
  <si>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</si>
  <si>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</si>
  <si>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</si>
  <si>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</si>
  <si>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</si>
  <si>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</si>
  <si>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</si>
  <si>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</si>
  <si>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</si>
  <si>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</si>
  <si>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</si>
  <si>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</si>
  <si>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</si>
  <si>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</si>
  <si>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</si>
  <si>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</si>
  <si>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</si>
  <si>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</si>
  <si>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</si>
  <si>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</si>
  <si>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</si>
  <si>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</si>
  <si>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</si>
  <si>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</si>
  <si>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</si>
  <si>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</si>
  <si>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</si>
  <si>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</si>
  <si>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</si>
  <si>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</si>
  <si>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</si>
  <si>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</si>
  <si>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</si>
  <si>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</si>
  <si>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</si>
  <si>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</si>
  <si>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</si>
  <si>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</si>
  <si>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</si>
  <si>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</si>
  <si>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</si>
  <si>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</si>
  <si>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</si>
  <si>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</si>
  <si>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</si>
  <si>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</si>
  <si>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</si>
  <si>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</si>
  <si>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</si>
  <si>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</si>
  <si>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</si>
  <si>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</si>
  <si>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</si>
  <si>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</si>
  <si>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</si>
  <si>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</si>
  <si>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</si>
  <si>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</si>
  <si>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</si>
  <si>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</si>
  <si>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</si>
  <si>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</si>
  <si>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</si>
  <si>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</si>
  <si>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</si>
  <si>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</si>
  <si>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</si>
  <si>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</si>
  <si>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</si>
  <si>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</si>
  <si>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</si>
  <si>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</si>
  <si>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</si>
  <si>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</si>
  <si>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</si>
  <si>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</si>
  <si>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</si>
  <si>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</si>
  <si>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</si>
  <si>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</si>
  <si>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</si>
  <si>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</si>
  <si>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</si>
  <si>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</si>
  <si>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</si>
  <si>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</si>
  <si>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</si>
  <si>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</si>
  <si>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</si>
  <si>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</si>
  <si>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</si>
  <si>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</si>
  <si>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</si>
  <si>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</si>
  <si>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</si>
  <si>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</si>
  <si>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</si>
  <si>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</si>
  <si>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</si>
  <si>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</si>
  <si>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</si>
  <si>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</si>
  <si>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</si>
  <si>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</si>
  <si>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</si>
  <si>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</si>
  <si>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</si>
  <si>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</si>
  <si>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</si>
  <si>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</si>
  <si>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</si>
  <si>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</si>
  <si>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</si>
  <si>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</si>
  <si>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</si>
  <si>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</si>
  <si>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</si>
  <si>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</si>
  <si>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</si>
  <si>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</si>
  <si>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</si>
  <si>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</si>
  <si>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</si>
  <si>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</si>
  <si>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</si>
  <si>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</si>
  <si>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</si>
  <si>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</si>
  <si>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</si>
  <si>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</si>
  <si>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</si>
  <si>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</si>
  <si>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</si>
  <si>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</si>
  <si>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</si>
  <si>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</si>
  <si>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</si>
  <si>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</si>
  <si>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</si>
  <si>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</si>
  <si>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</si>
  <si>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</si>
  <si>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</si>
  <si>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</si>
  <si>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</si>
  <si>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</si>
  <si>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</si>
  <si>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</si>
  <si>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</si>
  <si>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</si>
  <si>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</si>
  <si>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</si>
  <si>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</si>
  <si>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</si>
  <si>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</si>
  <si>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</si>
  <si>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</si>
  <si>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</si>
  <si>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</si>
  <si>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</si>
  <si>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</si>
  <si>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</si>
  <si>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</si>
  <si>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</si>
  <si>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</si>
  <si>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</si>
  <si>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</si>
  <si>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</si>
  <si>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</si>
  <si>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</si>
  <si>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</si>
  <si>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</si>
  <si>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</si>
  <si>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</si>
  <si>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</si>
  <si>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</si>
  <si>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</si>
  <si>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</si>
  <si>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</si>
  <si>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</si>
  <si>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</si>
  <si>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</si>
  <si>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</si>
  <si>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</si>
  <si>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</si>
  <si>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</si>
  <si>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</si>
  <si>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</si>
  <si>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</si>
  <si>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</si>
  <si>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</si>
  <si>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</si>
  <si>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</si>
  <si>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</si>
  <si>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</si>
  <si>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</si>
  <si>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</si>
  <si>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</si>
  <si>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</si>
  <si>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</si>
  <si>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</si>
  <si>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</si>
  <si>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</si>
  <si>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</si>
  <si>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</si>
  <si>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</si>
  <si>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</si>
  <si>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</si>
  <si>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</si>
  <si>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</si>
  <si>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</si>
  <si>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</si>
  <si>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</si>
  <si>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</si>
  <si>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</si>
  <si>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</si>
  <si>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</si>
  <si>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</si>
  <si>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</si>
  <si>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</si>
  <si>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</si>
  <si>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</si>
  <si>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</si>
  <si>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</si>
  <si>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</si>
  <si>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</si>
  <si>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</si>
  <si>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</si>
  <si>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</si>
  <si>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</si>
  <si>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</si>
  <si>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</si>
  <si>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</si>
  <si>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</si>
  <si>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</si>
  <si>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</si>
  <si>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</si>
  <si>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</si>
  <si>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</si>
  <si>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</si>
  <si>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</si>
  <si>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</si>
  <si>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</si>
  <si>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</si>
  <si>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</si>
  <si>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</si>
  <si>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</si>
  <si>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</si>
  <si>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</si>
  <si>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</si>
  <si>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</si>
  <si>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</si>
  <si>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</si>
  <si>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</si>
  <si>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</si>
  <si>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</si>
  <si>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</si>
  <si>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</si>
  <si>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</si>
  <si>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</si>
  <si>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</si>
  <si>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</si>
  <si>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</si>
  <si>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</si>
  <si>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</si>
  <si>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</si>
  <si>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</si>
  <si>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</si>
  <si>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</si>
  <si>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</si>
  <si>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</si>
  <si>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</si>
  <si>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</si>
  <si>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</si>
  <si>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</si>
  <si>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</si>
  <si>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</si>
  <si>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</si>
  <si>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</si>
  <si>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</si>
  <si>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</si>
  <si>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</si>
  <si>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</si>
  <si>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</si>
  <si>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</si>
  <si>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</si>
  <si>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</si>
  <si>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</si>
  <si>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</si>
  <si>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</si>
  <si>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</si>
  <si>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</si>
  <si>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</si>
  <si>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</si>
  <si>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</si>
  <si>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</si>
  <si>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</si>
  <si>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</si>
  <si>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</si>
  <si>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</si>
  <si>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</si>
  <si>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</si>
  <si>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</si>
  <si>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</si>
  <si>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</si>
  <si>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</si>
  <si>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</si>
  <si>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</si>
  <si>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</si>
  <si>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</si>
  <si>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</si>
  <si>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</si>
  <si>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</si>
  <si>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</si>
  <si>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</si>
  <si>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</si>
  <si>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</si>
  <si>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</si>
  <si>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</si>
  <si>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</si>
  <si>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</si>
  <si>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</si>
  <si>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</si>
  <si>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</si>
  <si>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</si>
  <si>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</si>
  <si>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</si>
  <si>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</si>
  <si>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</si>
  <si>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</si>
  <si>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</si>
  <si>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</si>
  <si>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</si>
  <si>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</si>
  <si>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</si>
  <si>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</si>
  <si>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</si>
  <si>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</si>
  <si>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</si>
  <si>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</si>
  <si>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</si>
  <si>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</si>
  <si>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</si>
  <si>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</si>
  <si>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</si>
  <si>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</si>
  <si>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</si>
  <si>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</si>
  <si>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</si>
  <si>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</si>
  <si>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</si>
  <si>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</si>
  <si>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</si>
  <si>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</si>
  <si>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</si>
  <si>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</si>
  <si>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</si>
  <si>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</si>
  <si>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</si>
  <si>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</si>
  <si>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</si>
  <si>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</si>
  <si>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</si>
  <si>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</si>
  <si>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</si>
  <si>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</si>
  <si>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</si>
  <si>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</si>
  <si>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</si>
  <si>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</si>
  <si>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</si>
  <si>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</si>
  <si>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</si>
  <si>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</si>
  <si>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</si>
  <si>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</si>
  <si>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</si>
  <si>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</si>
  <si>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</si>
  <si>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</si>
  <si>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</si>
  <si>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</si>
  <si>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</si>
  <si>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</si>
  <si>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</si>
  <si>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</si>
  <si>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</si>
  <si>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</si>
  <si>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</si>
  <si>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</si>
  <si>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</si>
  <si>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</si>
  <si>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</si>
  <si>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</si>
  <si>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</si>
  <si>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</si>
  <si>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</si>
  <si>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</si>
  <si>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</si>
  <si>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</si>
  <si>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</si>
  <si>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</si>
  <si>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</si>
  <si>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</si>
  <si>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</si>
  <si>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</si>
  <si>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</si>
  <si>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</si>
  <si>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</si>
  <si>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</si>
  <si>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</si>
  <si>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</si>
  <si>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</si>
  <si>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</si>
  <si>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</si>
  <si>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</si>
  <si>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</si>
  <si>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</si>
  <si>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</si>
  <si>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</si>
  <si>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</si>
  <si>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</si>
  <si>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</si>
  <si>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</si>
  <si>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</si>
  <si>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</si>
  <si>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</si>
  <si>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</si>
  <si>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</si>
  <si>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</si>
  <si>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</si>
  <si>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</si>
  <si>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</si>
  <si>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</si>
  <si>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</si>
  <si>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</si>
  <si>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</si>
  <si>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</si>
  <si>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</si>
  <si>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</si>
  <si>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</si>
  <si>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</si>
  <si>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</si>
  <si>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</si>
  <si>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</si>
  <si>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</si>
  <si>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</si>
  <si>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</si>
  <si>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</si>
  <si>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</si>
  <si>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</si>
  <si>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</si>
  <si>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</si>
  <si>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</si>
  <si>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</si>
  <si>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</si>
  <si>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</si>
  <si>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</si>
  <si>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</si>
  <si>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</si>
  <si>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</si>
  <si>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</si>
  <si>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</si>
  <si>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</si>
  <si>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</si>
  <si>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</si>
  <si>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</si>
  <si>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</si>
  <si>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</si>
  <si>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</si>
  <si>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</si>
  <si>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</si>
  <si>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</si>
  <si>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</si>
  <si>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</si>
  <si>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</si>
  <si>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</si>
  <si>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</si>
  <si>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</si>
  <si>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</si>
  <si>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</si>
  <si>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</si>
  <si>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</si>
  <si>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</si>
  <si>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</si>
  <si>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</si>
  <si>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</si>
  <si>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</si>
  <si>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</si>
  <si>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</si>
  <si>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</si>
  <si>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</si>
  <si>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</si>
  <si>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</si>
  <si>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</si>
  <si>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</si>
  <si>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</si>
  <si>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</si>
  <si>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</si>
  <si>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</si>
  <si>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</si>
  <si>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</si>
  <si>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</si>
  <si>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</si>
  <si>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</si>
  <si>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</si>
  <si>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</si>
  <si>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</si>
  <si>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</si>
  <si>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</si>
  <si>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</si>
  <si>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</si>
  <si>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</si>
  <si>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</si>
  <si>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</si>
  <si>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</si>
  <si>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</si>
  <si>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</si>
  <si>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</si>
  <si>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</si>
  <si>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</si>
  <si>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</si>
  <si>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</si>
  <si>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</si>
  <si>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</si>
  <si>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</si>
  <si>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</si>
  <si>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</si>
  <si>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</si>
  <si>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</si>
  <si>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</si>
  <si>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</si>
  <si>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</si>
  <si>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</si>
  <si>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</si>
  <si>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</si>
  <si>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</si>
  <si>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</si>
  <si>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</si>
  <si>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</si>
  <si>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</si>
  <si>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</si>
  <si>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</si>
  <si>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</si>
  <si>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</si>
  <si>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</si>
  <si>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</si>
  <si>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</si>
  <si>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</si>
  <si>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</si>
  <si>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</si>
  <si>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</si>
  <si>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</si>
  <si>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</si>
  <si>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</si>
  <si>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</si>
  <si>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</si>
  <si>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</si>
  <si>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</si>
  <si>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</si>
  <si>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</si>
  <si>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</si>
  <si>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</si>
  <si>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</si>
  <si>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</si>
  <si>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</si>
  <si>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</si>
  <si>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</si>
  <si>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</si>
  <si>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</si>
  <si>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</si>
  <si>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</si>
  <si>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</si>
  <si>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</si>
  <si>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</si>
  <si>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</si>
  <si>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</si>
  <si>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</si>
  <si>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</si>
  <si>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</si>
  <si>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</si>
  <si>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</si>
  <si>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</si>
  <si>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</si>
  <si>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</si>
  <si>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</si>
  <si>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</si>
  <si>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</si>
  <si>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</si>
  <si>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</si>
  <si>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</si>
  <si>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</si>
  <si>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</si>
  <si>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</si>
  <si>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</si>
  <si>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</si>
  <si>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</si>
  <si>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</si>
  <si>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</si>
  <si>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</si>
  <si>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</si>
  <si>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</si>
  <si>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</si>
  <si>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</si>
  <si>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</si>
  <si>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</si>
  <si>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</si>
  <si>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</si>
  <si>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</si>
  <si>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</si>
  <si>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</si>
  <si>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</si>
  <si>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</si>
  <si>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</si>
  <si>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</si>
  <si>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</si>
  <si>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</si>
  <si>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</si>
  <si>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</si>
  <si>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</si>
  <si>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</si>
  <si>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</si>
  <si>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</si>
  <si>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</si>
  <si>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</si>
  <si>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</si>
  <si>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</si>
  <si>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</si>
  <si>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</si>
  <si>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</si>
  <si>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</si>
  <si>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</si>
  <si>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</si>
  <si>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</si>
  <si>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</si>
  <si>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</si>
  <si>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</si>
  <si>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</si>
  <si>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</si>
  <si>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</si>
  <si>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</si>
  <si>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</si>
  <si>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</si>
  <si>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</si>
  <si>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</si>
  <si>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</si>
  <si>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</si>
  <si>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</si>
  <si>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</si>
  <si>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</si>
  <si>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</si>
  <si>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</si>
  <si>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</si>
  <si>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</si>
  <si>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</si>
  <si>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</si>
  <si>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</si>
  <si>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</si>
  <si>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</si>
  <si>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</si>
  <si>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</si>
  <si>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</si>
  <si>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</si>
  <si>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</si>
  <si>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</si>
  <si>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</si>
  <si>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</si>
  <si>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</si>
  <si>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</si>
  <si>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</si>
  <si>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</si>
  <si>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</si>
  <si>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</si>
  <si>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</si>
  <si>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</si>
  <si>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</si>
  <si>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</si>
  <si>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</si>
  <si>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</si>
  <si>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</si>
  <si>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</si>
  <si>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</si>
  <si>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</si>
  <si>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</si>
  <si>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</si>
  <si>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</si>
  <si>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</si>
  <si>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</si>
  <si>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</si>
  <si>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</si>
  <si>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</si>
  <si>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</si>
  <si>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</si>
  <si>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</si>
  <si>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</si>
  <si>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</si>
  <si>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</si>
  <si>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</si>
  <si>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</si>
  <si>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</si>
  <si>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</si>
  <si>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</si>
  <si>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</si>
  <si>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</si>
  <si>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</si>
  <si>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</si>
  <si>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</si>
  <si>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</si>
  <si>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</si>
  <si>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</si>
  <si>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</si>
  <si>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</si>
  <si>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</si>
  <si>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</si>
  <si>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</si>
  <si>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</si>
  <si>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</si>
  <si>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</si>
  <si>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</si>
  <si>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</si>
  <si>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</si>
  <si>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</si>
  <si>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</si>
  <si>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</si>
  <si>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</si>
  <si>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</si>
  <si>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</si>
  <si>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</si>
  <si>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</si>
  <si>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</si>
  <si>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</si>
  <si>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</si>
  <si>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</si>
  <si>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</si>
  <si>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</si>
  <si>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</si>
  <si>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</si>
  <si>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</si>
  <si>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</si>
  <si>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</si>
  <si>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</si>
  <si>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</si>
  <si>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</si>
  <si>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</si>
  <si>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</si>
  <si>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</si>
  <si>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</si>
  <si>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</si>
  <si>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</si>
  <si>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</si>
  <si>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</si>
  <si>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</si>
  <si>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</si>
  <si>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</si>
  <si>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</si>
  <si>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</si>
  <si>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</si>
  <si>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</si>
  <si>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</si>
  <si>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</si>
  <si>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</si>
  <si>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</si>
  <si>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</si>
  <si>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</si>
  <si>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</si>
  <si>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</si>
  <si>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</si>
  <si>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</si>
  <si>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</si>
  <si>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</si>
  <si>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</si>
  <si>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</si>
  <si>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</si>
  <si>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</si>
  <si>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</si>
  <si>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</si>
  <si>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</si>
  <si>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</si>
  <si>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</si>
  <si>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</si>
  <si>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</si>
  <si>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</si>
  <si>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</si>
  <si>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</si>
  <si>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</si>
  <si>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</si>
  <si>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</si>
  <si>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</si>
  <si>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</si>
  <si>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</si>
  <si>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</si>
  <si>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</si>
  <si>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</si>
  <si>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</si>
  <si>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</si>
  <si>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</si>
  <si>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</si>
  <si>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</si>
  <si>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</si>
  <si>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</si>
  <si>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</si>
  <si>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</si>
  <si>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</si>
  <si>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</si>
  <si>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</si>
  <si>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</si>
  <si>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</si>
  <si>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</si>
  <si>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</si>
  <si>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</si>
  <si>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</si>
  <si>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</si>
  <si>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</si>
  <si>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</si>
  <si>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</si>
  <si>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</si>
  <si>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</si>
  <si>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</si>
  <si>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</si>
  <si>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</si>
  <si>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</si>
  <si>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</si>
  <si>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</si>
  <si>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</si>
  <si>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</si>
  <si>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</si>
  <si>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</si>
  <si>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</si>
  <si>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</si>
  <si>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</si>
  <si>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</si>
  <si>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</si>
  <si>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</si>
  <si>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</si>
  <si>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</si>
  <si>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</si>
  <si>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</si>
  <si>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</si>
  <si>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</si>
  <si>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</si>
  <si>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</si>
  <si>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</si>
  <si>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</si>
  <si>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</si>
  <si>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</si>
  <si>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</si>
  <si>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</si>
  <si>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</si>
  <si>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</si>
  <si>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</si>
  <si>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</si>
  <si>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</si>
  <si>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</si>
  <si>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</si>
  <si>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</si>
  <si>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</si>
  <si>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</si>
  <si>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</si>
  <si>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</si>
  <si>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</si>
  <si>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</si>
  <si>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</si>
  <si>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</si>
  <si>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</si>
  <si>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</si>
  <si>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</si>
  <si>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</si>
  <si>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</si>
  <si>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</si>
  <si>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</si>
  <si>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</si>
  <si>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</si>
  <si>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</si>
  <si>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</si>
  <si>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</si>
  <si>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</si>
  <si>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</si>
  <si>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</si>
  <si>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</si>
  <si>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</si>
  <si>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</si>
  <si>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</si>
  <si>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</si>
  <si>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</si>
  <si>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</si>
  <si>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</si>
  <si>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</si>
  <si>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</si>
  <si>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</si>
  <si>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</si>
  <si>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</si>
  <si>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</si>
  <si>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</si>
  <si>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</si>
  <si>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</si>
  <si>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</si>
  <si>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</si>
  <si>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</si>
  <si>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</si>
  <si>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</si>
  <si>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</si>
  <si>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</si>
  <si>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</si>
  <si>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</si>
  <si>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</si>
  <si>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</si>
  <si>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</si>
  <si>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</si>
  <si>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</si>
  <si>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</si>
  <si>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</si>
  <si>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</si>
  <si>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</si>
  <si>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</si>
  <si>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</si>
  <si>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</si>
  <si>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</si>
  <si>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</si>
  <si>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</si>
  <si>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</si>
  <si>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</si>
  <si>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</si>
  <si>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</si>
  <si>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</si>
  <si>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</si>
  <si>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</si>
  <si>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</si>
  <si>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</si>
  <si>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</si>
  <si>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</si>
  <si>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</si>
  <si>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</si>
  <si>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</si>
  <si>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</si>
  <si>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</si>
  <si>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</si>
  <si>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</si>
  <si>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</si>
  <si>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</si>
  <si>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</si>
  <si>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</si>
  <si>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</si>
  <si>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</si>
  <si>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</si>
  <si>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</si>
  <si>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</si>
  <si>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</si>
  <si>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</si>
  <si>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</si>
  <si>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</si>
  <si>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</si>
  <si>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</si>
  <si>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</si>
  <si>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</si>
  <si>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</si>
  <si>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</si>
  <si>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</si>
  <si>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</si>
  <si>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</si>
  <si>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</si>
  <si>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</si>
  <si>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</si>
  <si>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</si>
  <si>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</si>
  <si>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</si>
  <si>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</si>
  <si>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</si>
  <si>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</si>
  <si>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</si>
  <si>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</si>
  <si>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</si>
  <si>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</si>
  <si>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</si>
  <si>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</si>
  <si>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</si>
  <si>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</si>
  <si>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</si>
  <si>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</si>
  <si>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</si>
  <si>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</si>
  <si>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</si>
  <si>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</si>
  <si>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</si>
  <si>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</si>
  <si>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</si>
  <si>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</si>
  <si>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</si>
  <si>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</si>
  <si>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</si>
  <si>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</si>
  <si>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</si>
  <si>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</si>
  <si>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</si>
  <si>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</si>
  <si>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</si>
  <si>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</si>
  <si>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</si>
  <si>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</si>
  <si>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</si>
  <si>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</si>
  <si>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</si>
  <si>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</si>
  <si>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</si>
  <si>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</si>
  <si>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</si>
  <si>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</si>
  <si>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</si>
  <si>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</si>
  <si>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</si>
  <si>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</si>
  <si>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</si>
  <si>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</si>
  <si>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</si>
  <si>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</si>
  <si>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</si>
  <si>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</si>
  <si>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</si>
  <si>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</si>
  <si>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</si>
  <si>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</si>
  <si>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</si>
  <si>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</si>
  <si>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</si>
  <si>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</si>
  <si>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</si>
  <si>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</si>
  <si>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</si>
  <si>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</si>
  <si>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</si>
  <si>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</si>
  <si>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</si>
  <si>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</si>
  <si>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</si>
  <si>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</si>
  <si>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</si>
  <si>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</si>
  <si>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</si>
  <si>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</si>
  <si>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</si>
  <si>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</si>
  <si>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</si>
  <si>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</si>
  <si>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</si>
  <si>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</si>
  <si>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</si>
  <si>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</si>
  <si>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</si>
  <si>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</si>
  <si>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</si>
  <si>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</si>
  <si>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</si>
  <si>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</si>
  <si>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</si>
  <si>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</si>
  <si>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</si>
  <si>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</si>
  <si>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</si>
  <si>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</si>
  <si>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</si>
  <si>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</si>
  <si>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</si>
  <si>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</si>
  <si>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</si>
  <si>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</si>
  <si>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</si>
  <si>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</si>
  <si>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</si>
  <si>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</si>
  <si>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</si>
  <si>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</si>
  <si>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</si>
  <si>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</si>
  <si>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</si>
  <si>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</si>
  <si>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</si>
  <si>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</si>
  <si>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</si>
  <si>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</si>
  <si>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</si>
  <si>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</si>
  <si>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</si>
  <si>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</si>
  <si>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</si>
  <si>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</si>
  <si>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</si>
  <si>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</si>
  <si>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</si>
  <si>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</si>
  <si>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</si>
  <si>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</si>
  <si>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</si>
  <si>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</si>
  <si>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</si>
  <si>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</si>
  <si>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</si>
  <si>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</si>
  <si>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</si>
  <si>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</si>
  <si>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</si>
  <si>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</si>
  <si>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</si>
  <si>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</si>
  <si>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</si>
  <si>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</si>
  <si>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</si>
  <si>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</si>
  <si>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</si>
  <si>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</si>
  <si>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</si>
  <si>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</si>
  <si>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</si>
  <si>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</si>
  <si>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</si>
  <si>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</si>
  <si>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</si>
  <si>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</si>
  <si>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</si>
  <si>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</si>
  <si>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</si>
  <si>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</si>
  <si>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</si>
  <si>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</si>
  <si>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</si>
  <si>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</si>
  <si>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</si>
  <si>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</si>
  <si>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</si>
  <si>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</si>
  <si>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</si>
  <si>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</si>
  <si>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</si>
  <si>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</si>
  <si>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</si>
  <si>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</si>
  <si>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</si>
  <si>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</si>
  <si>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</si>
  <si>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</si>
  <si>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</si>
  <si>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</si>
  <si>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</si>
  <si>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</si>
  <si>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</si>
  <si>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</si>
  <si>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</si>
  <si>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</si>
  <si>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</si>
  <si>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</si>
  <si>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</si>
  <si>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</si>
  <si>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</si>
  <si>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</si>
  <si>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</si>
  <si>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</si>
  <si>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</si>
  <si>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</si>
  <si>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</si>
  <si>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</si>
  <si>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</si>
  <si>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</si>
  <si>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</si>
  <si>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</si>
  <si>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</si>
  <si>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</si>
  <si>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</si>
  <si>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</si>
  <si>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</si>
  <si>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</si>
  <si>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</si>
  <si>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</si>
  <si>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</si>
  <si>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</si>
  <si>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</si>
  <si>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</si>
  <si>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</si>
  <si>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</si>
  <si>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</si>
  <si>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</si>
  <si>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</si>
  <si>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</si>
  <si>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</si>
  <si>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</si>
  <si>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</si>
  <si>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</si>
  <si>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</si>
  <si>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</si>
  <si>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</si>
  <si>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</si>
  <si>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</si>
  <si>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</si>
  <si>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</si>
  <si>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</si>
  <si>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</si>
  <si>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</si>
  <si>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</si>
  <si>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</si>
  <si>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</si>
  <si>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</si>
  <si>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</si>
  <si>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</si>
  <si>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</si>
  <si>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</si>
  <si>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</si>
  <si>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</si>
  <si>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</si>
  <si>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</si>
  <si>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</si>
  <si>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</si>
  <si>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</si>
  <si>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</si>
  <si>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</si>
  <si>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</si>
  <si>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</si>
  <si>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</si>
  <si>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</si>
  <si>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</si>
  <si>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</si>
  <si>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</si>
  <si>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</si>
  <si>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</si>
  <si>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</si>
  <si>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</si>
  <si>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</si>
  <si>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</si>
  <si>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</si>
  <si>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</si>
  <si>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</si>
  <si>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</si>
  <si>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</si>
  <si>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</si>
  <si>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</si>
  <si>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</si>
  <si>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</si>
  <si>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</si>
  <si>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</si>
  <si>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</si>
  <si>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</si>
  <si>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</si>
  <si>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</si>
  <si>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</si>
  <si>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</si>
  <si>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</si>
  <si>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</si>
  <si>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</si>
  <si>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</si>
  <si>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</si>
  <si>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</si>
  <si>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</si>
  <si>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</si>
  <si>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</si>
  <si>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</si>
  <si>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</si>
  <si>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</si>
  <si>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</si>
  <si>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</si>
  <si>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</si>
  <si>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</si>
  <si>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</si>
  <si>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</si>
  <si>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</si>
  <si>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</si>
  <si>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</si>
  <si>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</si>
  <si>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</si>
  <si>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</si>
  <si>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</si>
  <si>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</si>
  <si>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</si>
  <si>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</si>
  <si>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</si>
  <si>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</si>
  <si>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</si>
  <si>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</si>
  <si>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</si>
  <si>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</si>
  <si>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</si>
  <si>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</si>
  <si>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</si>
  <si>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</si>
  <si>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</si>
  <si>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</si>
  <si>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</si>
  <si>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</si>
  <si>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</si>
  <si>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</si>
  <si>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</si>
  <si>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</si>
  <si>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</si>
  <si>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</si>
  <si>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</si>
  <si>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</si>
  <si>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</si>
  <si>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</si>
  <si>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</si>
  <si>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</si>
  <si>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</si>
  <si>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</si>
  <si>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</si>
  <si>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</si>
  <si>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</si>
  <si>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</si>
  <si>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</si>
  <si>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</si>
  <si>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</si>
  <si>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</si>
  <si>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</si>
  <si>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</si>
  <si>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</si>
  <si>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</si>
  <si>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</si>
  <si>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</si>
  <si>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</si>
  <si>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</si>
  <si>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</si>
  <si>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</si>
  <si>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</si>
  <si>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</si>
  <si>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</si>
  <si>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</si>
  <si>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</si>
  <si>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</si>
  <si>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</si>
  <si>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</si>
  <si>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</si>
  <si>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</si>
  <si>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</si>
  <si>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</si>
  <si>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</si>
  <si>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</si>
  <si>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</si>
  <si>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</si>
  <si>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</si>
  <si>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</si>
  <si>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</si>
  <si>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</si>
  <si>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</si>
  <si>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</si>
  <si>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</si>
  <si>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</si>
  <si>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</si>
  <si>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</si>
  <si>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</si>
  <si>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</si>
  <si>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</si>
  <si>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</si>
  <si>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</si>
  <si>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</si>
  <si>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</si>
  <si>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</si>
  <si>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</si>
  <si>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</si>
  <si>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</si>
  <si>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</si>
  <si>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</si>
  <si>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</si>
  <si>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</si>
  <si>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</si>
  <si>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</si>
  <si>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</si>
  <si>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</si>
  <si>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</si>
  <si>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</si>
  <si>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</si>
  <si>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</si>
  <si>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</si>
  <si>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</si>
  <si>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</si>
  <si>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</si>
  <si>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</si>
  <si>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</si>
  <si>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</si>
  <si>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</si>
  <si>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</si>
  <si>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</si>
  <si>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</si>
  <si>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</si>
  <si>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</si>
  <si>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</si>
  <si>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</si>
  <si>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</si>
  <si>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</si>
  <si>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</si>
  <si>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</si>
  <si>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</si>
  <si>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</si>
  <si>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</si>
  <si>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</si>
  <si>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</si>
  <si>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</si>
  <si>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</si>
  <si>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</si>
  <si>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</si>
  <si>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</si>
  <si>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</si>
  <si>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</si>
  <si>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</si>
  <si>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</si>
  <si>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</si>
  <si>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</si>
  <si>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</si>
  <si>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</si>
  <si>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</si>
  <si>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</si>
  <si>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</si>
  <si>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</si>
  <si>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</si>
  <si>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</si>
  <si>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</si>
  <si>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</si>
  <si>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</si>
  <si>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</si>
  <si>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</si>
  <si>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</si>
  <si>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</si>
  <si>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</si>
  <si>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</si>
  <si>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</si>
  <si>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</si>
  <si>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</si>
  <si>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</si>
  <si>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</si>
  <si>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</si>
  <si>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</si>
  <si>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</si>
  <si>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</si>
  <si>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</si>
  <si>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</si>
  <si>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</si>
  <si>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</si>
  <si>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</si>
  <si>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</si>
  <si>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</si>
  <si>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</si>
  <si>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</si>
  <si>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</si>
  <si>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</si>
  <si>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</si>
  <si>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</si>
  <si>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</si>
  <si>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</si>
  <si>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</si>
  <si>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</si>
  <si>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</si>
  <si>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</si>
  <si>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</si>
  <si>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</si>
  <si>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</si>
  <si>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</si>
  <si>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</si>
  <si>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</si>
  <si>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</si>
  <si>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</si>
  <si>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</si>
  <si>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</si>
  <si>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</si>
  <si>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</si>
  <si>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</si>
  <si>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</si>
  <si>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</si>
  <si>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</si>
  <si>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</si>
  <si>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</si>
  <si>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</si>
  <si>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</si>
  <si>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</si>
  <si>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</si>
  <si>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</si>
  <si>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</si>
  <si>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</si>
  <si>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</si>
  <si>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</si>
  <si>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</si>
  <si>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</si>
  <si>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</si>
  <si>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</si>
  <si>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</si>
  <si>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</si>
  <si>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</si>
  <si>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</si>
  <si>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</si>
  <si>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</si>
  <si>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</si>
  <si>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</si>
  <si>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</si>
  <si>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</si>
  <si>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</si>
  <si>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</si>
  <si>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</si>
  <si>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</si>
  <si>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</si>
  <si>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</si>
  <si>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</si>
  <si>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</si>
  <si>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</si>
  <si>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</si>
  <si>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</si>
  <si>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</si>
  <si>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</si>
  <si>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</si>
  <si>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</si>
  <si>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</si>
  <si>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</si>
  <si>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</si>
  <si>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</si>
  <si>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</si>
  <si>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</si>
  <si>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</si>
  <si>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</si>
  <si>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</si>
  <si>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</si>
  <si>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</si>
  <si>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</si>
  <si>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</si>
  <si>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</si>
  <si>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</si>
  <si>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</si>
  <si>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</si>
  <si>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</si>
  <si>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</si>
  <si>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</si>
  <si>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</si>
  <si>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</si>
  <si>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</si>
  <si>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</si>
  <si>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</si>
  <si>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</si>
  <si>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</si>
  <si>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</si>
  <si>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</si>
  <si>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</si>
  <si>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</si>
  <si>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</si>
  <si>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</si>
  <si>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</si>
  <si>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</si>
  <si>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</si>
  <si>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</si>
  <si>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</si>
  <si>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</si>
  <si>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</si>
  <si>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</si>
  <si>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</si>
  <si>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</si>
  <si>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</si>
  <si>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</si>
  <si>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</si>
  <si>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</si>
  <si>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</si>
  <si>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</si>
  <si>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</si>
  <si>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</si>
  <si>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</si>
  <si>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</si>
  <si>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</si>
  <si>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</si>
  <si>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</si>
  <si>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</si>
  <si>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</si>
  <si>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</si>
  <si>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</si>
  <si>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</si>
  <si>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</si>
  <si>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</si>
  <si>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</si>
  <si>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</si>
  <si>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</si>
  <si>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</si>
  <si>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</si>
  <si>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</si>
  <si>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</si>
  <si>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</si>
  <si>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</si>
  <si>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</si>
  <si>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</si>
  <si>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</si>
  <si>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</si>
  <si>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</si>
  <si>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</si>
  <si>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</si>
  <si>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</si>
  <si>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</si>
  <si>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</si>
  <si>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</si>
  <si>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</si>
  <si>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</si>
  <si>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</si>
  <si>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</si>
  <si>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</si>
  <si>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</si>
  <si>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</si>
  <si>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</si>
  <si>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</si>
  <si>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</si>
  <si>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</si>
  <si>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</si>
  <si>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</si>
  <si>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</si>
  <si>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</si>
  <si>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</si>
  <si>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</si>
  <si>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</si>
  <si>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</si>
  <si>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</si>
  <si>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</si>
  <si>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</si>
  <si>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</si>
  <si>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</si>
  <si>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</si>
  <si>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</si>
  <si>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</si>
  <si>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</si>
  <si>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</si>
  <si>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</si>
  <si>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</si>
  <si>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</si>
  <si>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</si>
  <si>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</si>
  <si>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</si>
  <si>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</si>
  <si>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</si>
  <si>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</si>
  <si>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</si>
  <si>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</si>
  <si>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</si>
  <si>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</si>
  <si>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</si>
  <si>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</si>
  <si>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</si>
  <si>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</si>
  <si>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</si>
  <si>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</si>
  <si>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</si>
  <si>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</si>
  <si>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</si>
  <si>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</si>
  <si>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</si>
  <si>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</si>
  <si>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</si>
  <si>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</si>
  <si>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</si>
  <si>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</si>
  <si>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</si>
  <si>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</si>
  <si>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</si>
  <si>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</si>
  <si>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</si>
  <si>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</si>
  <si>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</si>
  <si>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</si>
  <si>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</si>
  <si>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</si>
  <si>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</si>
  <si>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</si>
  <si>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</si>
  <si>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</si>
  <si>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</si>
  <si>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</si>
  <si>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</si>
  <si>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</si>
  <si>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</si>
  <si>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</si>
  <si>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</si>
  <si>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</si>
  <si>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</si>
  <si>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</si>
  <si>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</si>
  <si>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</si>
  <si>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</si>
  <si>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</si>
  <si>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</si>
  <si>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</si>
  <si>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</si>
  <si>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</si>
  <si>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</si>
  <si>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</si>
  <si>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</si>
  <si>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</si>
  <si>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</si>
  <si>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</si>
  <si>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</si>
  <si>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</si>
  <si>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</si>
  <si>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</si>
  <si>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</si>
  <si>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</si>
  <si>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</si>
  <si>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</si>
  <si>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</si>
  <si>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</si>
  <si>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</si>
  <si>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</si>
  <si>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</si>
  <si>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</si>
  <si>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</si>
  <si>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</si>
  <si>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</si>
  <si>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</si>
  <si>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</si>
  <si>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</si>
  <si>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</si>
  <si>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</si>
  <si>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</si>
  <si>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</si>
  <si>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</si>
  <si>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</si>
  <si>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</si>
  <si>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</si>
  <si>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</si>
  <si>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</si>
  <si>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</si>
  <si>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</si>
  <si>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</si>
  <si>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</si>
  <si>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</si>
  <si>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</si>
  <si>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</si>
  <si>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</si>
  <si>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</si>
  <si>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</si>
  <si>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</si>
  <si>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</si>
  <si>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</si>
  <si>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</si>
  <si>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</si>
  <si>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</si>
  <si>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</si>
  <si>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</si>
  <si>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</si>
  <si>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</si>
  <si>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</si>
  <si>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</si>
  <si>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</si>
  <si>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</si>
  <si>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</si>
  <si>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</si>
  <si>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</si>
  <si>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</si>
  <si>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</si>
  <si>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</si>
  <si>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</si>
  <si>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</si>
  <si>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</si>
  <si>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</si>
  <si>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</si>
  <si>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</si>
  <si>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</si>
  <si>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</si>
  <si>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</si>
  <si>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</si>
  <si>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</si>
  <si>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</si>
  <si>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</si>
  <si>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</si>
  <si>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</si>
  <si>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</si>
  <si>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</si>
  <si>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</si>
  <si>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</si>
  <si>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</si>
  <si>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</si>
  <si>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</si>
  <si>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</si>
  <si>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</si>
  <si>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</si>
  <si>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</si>
  <si>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</si>
  <si>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</si>
  <si>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</si>
  <si>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</si>
  <si>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</si>
  <si>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</si>
  <si>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</si>
  <si>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</si>
  <si>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</si>
  <si>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</si>
  <si>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</si>
  <si>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</si>
  <si>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</si>
  <si>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</si>
  <si>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</si>
  <si>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</si>
  <si>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</si>
  <si>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</si>
  <si>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</si>
  <si>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</si>
  <si>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</si>
  <si>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</si>
  <si>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</si>
  <si>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</si>
  <si>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</si>
  <si>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</si>
  <si>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</si>
  <si>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</si>
  <si>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</si>
  <si>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</si>
  <si>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</si>
  <si>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</si>
  <si>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</si>
  <si>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</si>
  <si>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</si>
  <si>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</si>
  <si>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</si>
  <si>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</si>
  <si>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</si>
  <si>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</si>
  <si>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</si>
  <si>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</si>
  <si>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</si>
  <si>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</si>
  <si>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</si>
  <si>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</si>
  <si>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</si>
  <si>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</si>
  <si>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</si>
  <si>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</si>
  <si>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</si>
  <si>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</si>
  <si>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</si>
  <si>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</si>
  <si>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</si>
  <si>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</si>
  <si>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</si>
  <si>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</si>
  <si>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</si>
  <si>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</si>
  <si>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</si>
  <si>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</si>
  <si>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</si>
  <si>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</si>
  <si>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</si>
  <si>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</si>
  <si>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</si>
  <si>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</si>
  <si>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</si>
  <si>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</si>
  <si>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</si>
  <si>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</si>
  <si>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</si>
  <si>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</si>
  <si>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</si>
  <si>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</si>
  <si>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</si>
  <si>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</si>
  <si>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</si>
  <si>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</si>
  <si>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</si>
  <si>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</si>
  <si>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</si>
  <si>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</si>
  <si>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</si>
  <si>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</si>
  <si>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</si>
  <si>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</si>
  <si>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</si>
  <si>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</si>
  <si>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</si>
  <si>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</si>
  <si>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</si>
  <si>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</si>
  <si>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</si>
  <si>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</si>
  <si>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</si>
  <si>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</si>
  <si>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</si>
  <si>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</si>
  <si>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</si>
  <si>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</si>
  <si>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</si>
  <si>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</si>
  <si>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</si>
  <si>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</si>
  <si>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</si>
  <si>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</si>
  <si>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</si>
  <si>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</si>
  <si>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</si>
  <si>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</si>
  <si>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</si>
  <si>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</si>
  <si>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</si>
  <si>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</si>
  <si>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</si>
  <si>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</si>
  <si>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</si>
  <si>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</si>
  <si>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</si>
  <si>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</si>
  <si>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</si>
  <si>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</si>
  <si>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</si>
  <si>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</si>
  <si>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</si>
  <si>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</si>
  <si>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</si>
  <si>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</si>
  <si>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</si>
  <si>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</si>
  <si>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</si>
  <si>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</si>
  <si>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</si>
  <si>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</si>
  <si>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</si>
  <si>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</si>
  <si>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</si>
  <si>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</si>
  <si>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</si>
  <si>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</si>
  <si>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</si>
  <si>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</si>
  <si>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</si>
  <si>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</si>
  <si>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</si>
  <si>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</si>
  <si>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</si>
  <si>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</si>
  <si>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</si>
  <si>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</si>
  <si>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</si>
  <si>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</si>
  <si>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</si>
  <si>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</si>
  <si>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</si>
  <si>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</si>
  <si>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</si>
  <si>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</si>
  <si>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</si>
  <si>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</si>
  <si>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</si>
  <si>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</si>
  <si>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</si>
  <si>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</si>
  <si>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</si>
  <si>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</si>
  <si>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</si>
  <si>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</si>
  <si>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</si>
  <si>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</si>
  <si>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</si>
  <si>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</si>
  <si>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</si>
  <si>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</si>
  <si>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</si>
  <si>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</si>
  <si>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</si>
  <si>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</si>
  <si>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</si>
  <si>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</si>
  <si>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</si>
  <si>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</si>
  <si>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</si>
  <si>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</si>
  <si>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</si>
  <si>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</si>
  <si>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</si>
  <si>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</si>
  <si>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</si>
  <si>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</si>
  <si>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</si>
  <si>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</si>
  <si>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</si>
  <si>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</si>
  <si>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</si>
  <si>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</si>
  <si>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</si>
  <si>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</si>
  <si>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</si>
  <si>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</si>
  <si>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</si>
  <si>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</si>
  <si>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</si>
  <si>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</si>
  <si>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</si>
  <si>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</si>
  <si>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</si>
  <si>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</si>
  <si>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</si>
  <si>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</si>
  <si>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</si>
  <si>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</si>
  <si>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</si>
  <si>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</si>
  <si>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</si>
  <si>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</si>
  <si>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</si>
  <si>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</si>
  <si>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</si>
  <si>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</si>
  <si>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</si>
  <si>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</si>
  <si>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</si>
  <si>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</si>
  <si>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</si>
  <si>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</si>
  <si>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</si>
  <si>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</si>
  <si>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</si>
  <si>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</si>
  <si>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</si>
  <si>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</si>
  <si>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</si>
  <si>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</si>
  <si>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</si>
  <si>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</si>
  <si>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</si>
  <si>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</si>
  <si>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</si>
  <si>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</si>
  <si>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</si>
  <si>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</si>
  <si>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</si>
  <si>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</si>
  <si>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</si>
  <si>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</si>
  <si>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</si>
  <si>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</si>
  <si>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</si>
  <si>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</si>
  <si>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</si>
  <si>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</si>
  <si>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</si>
  <si>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</si>
  <si>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</si>
  <si>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</si>
  <si>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</si>
  <si>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</si>
  <si>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</si>
  <si>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</si>
  <si>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</si>
  <si>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</si>
  <si>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</si>
  <si>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</si>
  <si>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</si>
  <si>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</si>
  <si>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</si>
  <si>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</si>
  <si>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</si>
  <si>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</si>
  <si>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</si>
  <si>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</si>
  <si>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</si>
  <si>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</si>
  <si>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</si>
  <si>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</si>
  <si>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</si>
  <si>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</si>
  <si>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</si>
  <si>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</si>
  <si>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</si>
  <si>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</si>
  <si>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</si>
  <si>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</si>
  <si>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</si>
  <si>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</si>
  <si>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</si>
  <si>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</si>
  <si>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</si>
  <si>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</si>
  <si>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</si>
  <si>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</si>
  <si>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</si>
  <si>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</si>
  <si>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</si>
  <si>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</si>
  <si>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</si>
  <si>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</si>
  <si>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</si>
  <si>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</si>
  <si>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</si>
  <si>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</si>
  <si>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</si>
  <si>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</si>
  <si>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</si>
  <si>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</si>
  <si>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</si>
  <si>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</si>
  <si>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</si>
  <si>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</si>
  <si>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</si>
  <si>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</si>
  <si>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</si>
  <si>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</si>
  <si>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</si>
  <si>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</si>
  <si>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</si>
  <si>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</si>
  <si>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</si>
  <si>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</si>
  <si>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</si>
  <si>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</si>
  <si>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</si>
  <si>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</si>
  <si>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</si>
  <si>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</si>
  <si>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</si>
  <si>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</si>
  <si>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</si>
  <si>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</si>
  <si>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</si>
  <si>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</si>
  <si>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</si>
  <si>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</si>
  <si>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</si>
  <si>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</si>
  <si>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</si>
  <si>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</si>
  <si>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</si>
  <si>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</si>
  <si>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</si>
  <si>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</si>
  <si>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</si>
  <si>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</si>
  <si>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</si>
  <si>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</si>
  <si>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</si>
  <si>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</si>
  <si>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</si>
  <si>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</si>
  <si>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</si>
  <si>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</si>
  <si>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</si>
  <si>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</si>
  <si>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</si>
  <si>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</si>
  <si>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</si>
  <si>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</si>
  <si>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</si>
  <si>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</si>
  <si>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</si>
  <si>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</si>
  <si>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</si>
  <si>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</si>
  <si>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</si>
  <si>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</si>
  <si>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</si>
  <si>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</si>
  <si>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</si>
  <si>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</si>
  <si>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</si>
  <si>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</si>
  <si>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</si>
  <si>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</si>
  <si>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</si>
  <si>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</si>
  <si>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</si>
  <si>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</si>
  <si>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</si>
  <si>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</si>
  <si>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</si>
  <si>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</si>
  <si>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</si>
  <si>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</si>
  <si>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</si>
  <si>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</si>
  <si>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</si>
  <si>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</si>
  <si>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</si>
  <si>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</si>
  <si>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</si>
  <si>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</si>
  <si>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</si>
  <si>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</si>
  <si>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</si>
  <si>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</si>
  <si>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</si>
  <si>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</si>
  <si>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</si>
  <si>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</si>
  <si>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</si>
  <si>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</si>
  <si>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</si>
  <si>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</si>
  <si>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</si>
  <si>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</si>
  <si>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</si>
  <si>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</si>
  <si>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</si>
  <si>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</si>
  <si>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</si>
  <si>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</si>
  <si>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</si>
  <si>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</si>
  <si>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</si>
  <si>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</si>
  <si>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</si>
  <si>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</si>
  <si>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</si>
  <si>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</si>
  <si>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</si>
  <si>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</si>
  <si>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</si>
  <si>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</si>
  <si>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</si>
  <si>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</si>
  <si>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</si>
  <si>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</si>
  <si>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</si>
  <si>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</si>
  <si>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</si>
  <si>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</si>
  <si>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</si>
  <si>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</si>
  <si>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</si>
  <si>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</si>
  <si>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</si>
  <si>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</si>
  <si>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</si>
  <si>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</si>
  <si>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</si>
  <si>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</si>
  <si>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</si>
  <si>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</si>
  <si>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</si>
  <si>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</si>
  <si>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</si>
  <si>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</si>
  <si>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</si>
  <si>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</si>
  <si>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</si>
  <si>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</si>
  <si>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</si>
  <si>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</si>
  <si>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</si>
  <si>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</si>
  <si>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</si>
  <si>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</si>
  <si>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</si>
  <si>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</si>
  <si>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</si>
  <si>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</si>
  <si>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</si>
  <si>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</si>
  <si>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</si>
  <si>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</si>
  <si>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</si>
  <si>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</si>
  <si>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</si>
  <si>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</si>
  <si>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</si>
  <si>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</si>
  <si>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</si>
  <si>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</si>
  <si>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</si>
  <si>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</si>
  <si>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</si>
  <si>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</si>
  <si>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</si>
  <si>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</si>
  <si>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</si>
  <si>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</si>
  <si>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</si>
  <si>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</si>
  <si>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</si>
  <si>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</si>
  <si>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</si>
  <si>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</si>
  <si>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</si>
  <si>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</si>
  <si>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</si>
  <si>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</si>
  <si>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</si>
  <si>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</si>
  <si>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</si>
  <si>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</si>
  <si>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</si>
  <si>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</si>
  <si>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</si>
  <si>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</si>
  <si>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</si>
  <si>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</si>
  <si>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</si>
  <si>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</si>
  <si>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</si>
  <si>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</si>
  <si>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</si>
  <si>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</si>
  <si>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</si>
  <si>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</si>
  <si>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</si>
  <si>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</si>
  <si>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</si>
  <si>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</si>
  <si>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</si>
  <si>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</si>
  <si>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</si>
  <si>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</si>
  <si>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</si>
  <si>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</si>
  <si>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</si>
  <si>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</si>
  <si>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</si>
  <si>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</si>
  <si>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</si>
  <si>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</si>
  <si>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</si>
  <si>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</si>
  <si>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</si>
  <si>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</si>
  <si>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</si>
  <si>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</si>
  <si>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</si>
  <si>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</si>
  <si>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</si>
  <si>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</si>
  <si>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</si>
  <si>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</si>
  <si>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</si>
  <si>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</si>
  <si>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</si>
  <si>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</si>
  <si>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</si>
  <si>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</si>
  <si>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</si>
  <si>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</si>
  <si>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</si>
  <si>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</si>
  <si>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</si>
  <si>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</si>
  <si>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</si>
  <si>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</si>
  <si>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</si>
  <si>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</si>
  <si>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</si>
  <si>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</si>
  <si>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</si>
  <si>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</si>
  <si>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</si>
  <si>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</si>
  <si>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</si>
  <si>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</si>
  <si>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</si>
  <si>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</si>
  <si>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</si>
  <si>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</si>
  <si>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</si>
  <si>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</si>
  <si>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</si>
  <si>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</si>
  <si>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</si>
  <si>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</si>
  <si>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</si>
  <si>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</si>
  <si>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</si>
  <si>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</si>
  <si>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</si>
  <si>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</si>
  <si>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</si>
  <si>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</si>
  <si>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</si>
  <si>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</si>
  <si>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</si>
  <si>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</si>
  <si>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</si>
  <si>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</si>
  <si>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</si>
  <si>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</si>
  <si>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</si>
  <si>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</si>
  <si>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</si>
  <si>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</si>
  <si>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</si>
  <si>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</si>
  <si>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</si>
  <si>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</si>
  <si>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</si>
  <si>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</si>
  <si>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</si>
  <si>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</si>
  <si>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</si>
  <si>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</si>
  <si>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</si>
  <si>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</si>
  <si>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</si>
  <si>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</si>
  <si>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</si>
  <si>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</si>
  <si>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</si>
  <si>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</si>
  <si>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</si>
  <si>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</si>
  <si>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</si>
  <si>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</si>
  <si>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</si>
  <si>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</si>
  <si>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</si>
  <si>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</si>
  <si>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</si>
  <si>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</si>
  <si>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</si>
  <si>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</si>
  <si>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</si>
  <si>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</si>
  <si>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</si>
  <si>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</si>
  <si>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</si>
  <si>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</si>
  <si>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</si>
  <si>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</si>
  <si>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</si>
  <si>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</si>
  <si>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</si>
  <si>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</si>
  <si>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</si>
  <si>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</si>
  <si>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</si>
  <si>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</si>
  <si>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</si>
  <si>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</si>
  <si>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</si>
  <si>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</si>
  <si>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</si>
  <si>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</si>
  <si>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</si>
  <si>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</si>
  <si>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</si>
  <si>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</si>
  <si>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</si>
  <si>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</si>
  <si>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</si>
  <si>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</si>
  <si>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</si>
  <si>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</si>
  <si>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</si>
  <si>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</si>
  <si>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</si>
  <si>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</si>
  <si>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</si>
  <si>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</si>
  <si>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</si>
  <si>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</si>
  <si>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</si>
  <si>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</si>
  <si>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</si>
  <si>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</si>
  <si>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</si>
  <si>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</si>
  <si>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</si>
  <si>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</si>
  <si>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</si>
  <si>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</si>
  <si>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</si>
  <si>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</si>
  <si>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</si>
  <si>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</si>
  <si>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</si>
  <si>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</si>
  <si>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</si>
  <si>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</si>
  <si>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</si>
  <si>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</si>
  <si>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</si>
  <si>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</si>
  <si>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</si>
  <si>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</si>
  <si>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</si>
  <si>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</si>
  <si>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</si>
  <si>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</si>
  <si>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</si>
  <si>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</si>
  <si>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</si>
  <si>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</si>
  <si>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</si>
  <si>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</si>
  <si>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</si>
  <si>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</si>
  <si>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</si>
  <si>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</si>
  <si>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</si>
  <si>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</si>
  <si>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</si>
  <si>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</si>
  <si>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</si>
  <si>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</si>
  <si>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</si>
  <si>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</si>
  <si>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</si>
  <si>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</si>
  <si>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</si>
  <si>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</si>
  <si>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</si>
  <si>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</si>
  <si>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</si>
  <si>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</si>
  <si>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</si>
  <si>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</si>
  <si>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</si>
  <si>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</si>
  <si>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</si>
  <si>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</si>
  <si>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</si>
  <si>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</si>
  <si>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</si>
  <si>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</si>
  <si>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</si>
  <si>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</si>
  <si>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</si>
  <si>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</si>
  <si>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</si>
  <si>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</si>
  <si>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</si>
  <si>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</si>
  <si>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</si>
  <si>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</si>
  <si>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</si>
  <si>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</si>
  <si>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</si>
  <si>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</si>
  <si>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</si>
  <si>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</si>
  <si>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</si>
  <si>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</si>
  <si>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</si>
  <si>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</si>
  <si>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</si>
  <si>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</si>
  <si>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</si>
  <si>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</si>
  <si>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</si>
  <si>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</si>
  <si>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</si>
  <si>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</si>
  <si>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</si>
  <si>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</si>
  <si>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</si>
  <si>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</si>
  <si>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</si>
  <si>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</si>
  <si>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</si>
  <si>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</si>
  <si>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</si>
  <si>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</si>
  <si>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</si>
  <si>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</si>
  <si>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</si>
  <si>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</si>
  <si>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</si>
  <si>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</si>
  <si>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</si>
  <si>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</si>
  <si>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</si>
  <si>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</si>
  <si>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</si>
  <si>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</si>
  <si>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</si>
  <si>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</si>
  <si>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</si>
  <si>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</si>
  <si>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</si>
  <si>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</si>
  <si>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</si>
  <si>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</si>
  <si>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</si>
  <si>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</si>
  <si>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</si>
  <si>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</si>
  <si>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</si>
  <si>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</si>
  <si>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</si>
  <si>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</si>
  <si>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</si>
  <si>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</si>
  <si>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</si>
  <si>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</si>
  <si>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</si>
  <si>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</si>
  <si>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</si>
  <si>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</si>
  <si>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</si>
  <si>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</si>
  <si>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</si>
  <si>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</si>
  <si>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</si>
  <si>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</si>
  <si>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</si>
  <si>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</si>
  <si>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</si>
  <si>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</si>
  <si>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</si>
  <si>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</si>
  <si>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</si>
  <si>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</si>
  <si>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</si>
  <si>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</si>
  <si>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</si>
  <si>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</si>
  <si>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</si>
  <si>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</si>
  <si>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</si>
  <si>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</si>
  <si>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</si>
  <si>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</si>
  <si>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</si>
  <si>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</si>
  <si>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</si>
  <si>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</si>
  <si>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</si>
  <si>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</si>
  <si>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</si>
  <si>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</si>
  <si>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</si>
  <si>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</si>
  <si>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</si>
  <si>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</si>
  <si>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</si>
  <si>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</si>
  <si>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</si>
  <si>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</si>
  <si>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</si>
  <si>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</si>
  <si>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</si>
  <si>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</si>
  <si>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</si>
  <si>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</si>
  <si>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</si>
  <si>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</si>
  <si>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</si>
  <si>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</si>
  <si>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</si>
  <si>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</si>
  <si>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</si>
  <si>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</si>
  <si>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</si>
  <si>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</si>
  <si>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</si>
  <si>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</si>
  <si>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</si>
  <si>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</si>
  <si>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</si>
  <si>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</si>
  <si>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</si>
  <si>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</si>
  <si>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</si>
  <si>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</si>
  <si>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</si>
  <si>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</si>
  <si>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</si>
  <si>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</si>
  <si>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</si>
  <si>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</si>
  <si>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</si>
  <si>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</si>
  <si>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</si>
  <si>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</si>
  <si>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</si>
  <si>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</si>
  <si>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</si>
  <si>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</si>
  <si>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</si>
  <si>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</si>
  <si>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</si>
  <si>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</si>
  <si>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</si>
  <si>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</si>
  <si>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</si>
  <si>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</si>
  <si>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</si>
  <si>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</si>
  <si>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</si>
  <si>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</si>
  <si>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</si>
  <si>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</si>
  <si>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</si>
  <si>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</si>
  <si>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</si>
  <si>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</si>
  <si>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</si>
  <si>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</si>
  <si>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</si>
  <si>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</si>
  <si>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</si>
  <si>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</si>
  <si>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</si>
  <si>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</si>
  <si>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</si>
  <si>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</si>
  <si>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</si>
  <si>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</si>
  <si>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</si>
  <si>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</si>
  <si>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</si>
  <si>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</si>
  <si>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</si>
  <si>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</si>
  <si>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</si>
  <si>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</si>
  <si>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</si>
  <si>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</si>
  <si>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</si>
  <si>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</si>
  <si>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</si>
  <si>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</si>
  <si>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</si>
  <si>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</si>
  <si>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</si>
  <si>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</si>
  <si>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</si>
  <si>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</si>
  <si>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</si>
  <si>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</si>
  <si>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</si>
  <si>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</si>
  <si>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</si>
  <si>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</si>
  <si>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</si>
  <si>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</si>
  <si>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</si>
  <si>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</si>
  <si>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</si>
  <si>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</si>
  <si>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</si>
  <si>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</si>
  <si>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</si>
  <si>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</si>
  <si>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</si>
  <si>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</si>
  <si>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</si>
  <si>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</si>
  <si>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</si>
  <si>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</si>
  <si>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</si>
  <si>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</si>
  <si>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</si>
  <si>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</si>
  <si>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</si>
  <si>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</si>
  <si>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</si>
  <si>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</si>
  <si>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</si>
  <si>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</si>
  <si>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</si>
  <si>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</si>
  <si>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</si>
  <si>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</si>
  <si>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</si>
  <si>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</si>
  <si>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</si>
  <si>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</si>
  <si>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</si>
  <si>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</si>
  <si>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</si>
  <si>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</si>
  <si>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</si>
  <si>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</si>
  <si>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</si>
  <si>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</si>
  <si>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</si>
  <si>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</si>
  <si>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</si>
  <si>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</si>
  <si>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</si>
  <si>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</si>
  <si>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</si>
  <si>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</si>
  <si>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</si>
  <si>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</si>
  <si>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</si>
  <si>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</si>
  <si>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</si>
  <si>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</si>
  <si>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</si>
  <si>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</si>
  <si>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</si>
  <si>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</si>
  <si>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</si>
  <si>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</si>
  <si>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</si>
  <si>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</si>
  <si>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</si>
  <si>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</si>
  <si>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</si>
  <si>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</si>
  <si>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</si>
  <si>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</si>
  <si>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</si>
  <si>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</si>
  <si>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</si>
  <si>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</si>
  <si>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</si>
  <si>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</si>
  <si>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</si>
  <si>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</si>
  <si>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</si>
  <si>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</si>
  <si>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</si>
  <si>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</si>
  <si>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</si>
  <si>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</si>
  <si>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</si>
  <si>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</si>
  <si>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</si>
  <si>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</si>
  <si>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</si>
  <si>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</si>
  <si>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</si>
  <si>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</si>
  <si>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</si>
  <si>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</si>
  <si>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</si>
  <si>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</si>
  <si>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</si>
  <si>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</si>
  <si>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</si>
  <si>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</si>
  <si>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</si>
  <si>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</si>
  <si>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</si>
  <si>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</si>
  <si>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</si>
  <si>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</si>
  <si>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</si>
  <si>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</si>
  <si>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</si>
  <si>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</si>
  <si>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</si>
  <si>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</si>
  <si>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</si>
  <si>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</si>
  <si>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</si>
  <si>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</si>
  <si>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</si>
  <si>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</si>
  <si>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</si>
  <si>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</si>
  <si>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</si>
  <si>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</si>
  <si>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</si>
  <si>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</si>
  <si>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</si>
  <si>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</si>
  <si>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</si>
  <si>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</si>
  <si>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</si>
  <si>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</si>
  <si>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</si>
  <si>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</si>
  <si>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</si>
  <si>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</si>
  <si>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</si>
  <si>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</si>
  <si>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</si>
  <si>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</si>
  <si>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</si>
  <si>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</si>
  <si>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</si>
  <si>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</si>
  <si>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</si>
  <si>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</si>
  <si>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</si>
  <si>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</si>
  <si>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</si>
  <si>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</si>
  <si>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</si>
  <si>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</si>
  <si>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</si>
  <si>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</si>
  <si>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</si>
  <si>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</si>
  <si>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</si>
  <si>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</si>
  <si>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</si>
  <si>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</si>
  <si>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</si>
  <si>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</si>
  <si>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</si>
  <si>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</si>
  <si>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</si>
  <si>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</si>
  <si>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</si>
  <si>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</si>
  <si>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</si>
  <si>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</si>
  <si>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</si>
  <si>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</si>
  <si>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</si>
  <si>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</si>
  <si>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</si>
  <si>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</si>
  <si>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</si>
  <si>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</si>
  <si>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</si>
  <si>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</si>
  <si>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</si>
  <si>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</si>
  <si>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</si>
  <si>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</si>
  <si>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</si>
  <si>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</si>
  <si>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</si>
  <si>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</si>
  <si>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</si>
  <si>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</si>
  <si>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</si>
  <si>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</si>
  <si>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</si>
  <si>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</si>
  <si>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</si>
  <si>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</si>
  <si>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</si>
  <si>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</si>
  <si>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</si>
  <si>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</si>
  <si>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</si>
  <si>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</si>
  <si>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</si>
  <si>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</si>
  <si>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</si>
  <si>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</si>
  <si>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</si>
  <si>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</si>
  <si>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</si>
  <si>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</si>
  <si>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</si>
  <si>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</si>
  <si>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</si>
  <si>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</si>
  <si>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</si>
  <si>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</si>
  <si>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</si>
  <si>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</si>
  <si>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</si>
  <si>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</si>
  <si>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</si>
  <si>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</si>
  <si>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</si>
  <si>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</si>
  <si>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</si>
  <si>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</si>
  <si>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</si>
  <si>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</si>
  <si>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</si>
  <si>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</si>
  <si>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</si>
  <si>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</si>
  <si>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</si>
  <si>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</si>
  <si>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</si>
  <si>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</si>
  <si>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</si>
  <si>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</si>
  <si>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</si>
  <si>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</si>
  <si>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</si>
  <si>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</si>
  <si>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</si>
  <si>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</si>
  <si>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</si>
  <si>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</si>
  <si>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</si>
  <si>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</si>
  <si>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</si>
  <si>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</si>
  <si>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</si>
  <si>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</si>
  <si>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</si>
  <si>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</si>
  <si>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</si>
  <si>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</si>
  <si>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</si>
  <si>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</si>
  <si>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</si>
  <si>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</si>
  <si>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</si>
  <si>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</si>
  <si>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</si>
  <si>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</si>
  <si>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</si>
  <si>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</si>
  <si>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</si>
  <si>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</si>
  <si>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</si>
  <si>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</si>
  <si>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</si>
  <si>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</si>
  <si>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</si>
  <si>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</si>
  <si>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</si>
  <si>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</si>
  <si>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</si>
  <si>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</si>
  <si>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</si>
  <si>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</si>
  <si>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</si>
  <si>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</si>
  <si>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</si>
  <si>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</si>
  <si>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</si>
  <si>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</si>
  <si>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</si>
  <si>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</si>
  <si>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</si>
  <si>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</si>
  <si>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</si>
  <si>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</si>
  <si>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</si>
  <si>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</si>
  <si>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</si>
  <si>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</si>
  <si>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</si>
  <si>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</si>
  <si>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</si>
  <si>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</si>
  <si>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</si>
  <si>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</si>
  <si>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</si>
  <si>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</si>
  <si>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</si>
  <si>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</si>
  <si>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</si>
  <si>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</si>
  <si>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</si>
  <si>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</si>
  <si>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</si>
  <si>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</si>
  <si>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</si>
  <si>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</si>
  <si>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</si>
  <si>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</si>
  <si>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</si>
  <si>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</si>
  <si>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</si>
  <si>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</si>
  <si>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</si>
  <si>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</si>
  <si>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</si>
  <si>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</si>
  <si>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</si>
  <si>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</si>
  <si>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</si>
  <si>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</si>
  <si>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</si>
  <si>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</si>
  <si>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</si>
  <si>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</si>
  <si>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</si>
  <si>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</si>
  <si>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</si>
  <si>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</si>
  <si>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</si>
  <si>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</si>
  <si>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</si>
  <si>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</si>
  <si>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</si>
  <si>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</si>
  <si>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</si>
  <si>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</si>
  <si>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</si>
  <si>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</si>
  <si>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</si>
  <si>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</si>
  <si>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</si>
  <si>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</si>
  <si>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</si>
  <si>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</si>
  <si>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</si>
  <si>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</si>
  <si>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</si>
  <si>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</si>
  <si>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</si>
  <si>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</si>
  <si>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</si>
  <si>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</si>
  <si>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</si>
  <si>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</si>
  <si>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</si>
  <si>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</si>
  <si>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</si>
  <si>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</si>
  <si>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</si>
  <si>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</si>
  <si>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</si>
  <si>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</si>
  <si>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</si>
  <si>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</si>
  <si>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</si>
  <si>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</si>
  <si>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</si>
  <si>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</si>
  <si>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</si>
  <si>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</si>
  <si>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</si>
  <si>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</si>
  <si>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</si>
  <si>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</si>
  <si>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</si>
  <si>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</si>
  <si>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</si>
  <si>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</si>
  <si>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</si>
  <si>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</si>
  <si>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</si>
  <si>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</si>
  <si>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</si>
  <si>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</si>
  <si>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</si>
  <si>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</si>
  <si>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</si>
  <si>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</si>
  <si>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</si>
  <si>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</si>
  <si>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</si>
  <si>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</si>
  <si>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</si>
  <si>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</si>
  <si>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</si>
  <si>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</si>
  <si>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</si>
  <si>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</si>
  <si>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</si>
  <si>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</si>
  <si>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</si>
  <si>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</si>
  <si>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</si>
  <si>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</si>
  <si>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</si>
  <si>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</si>
  <si>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</si>
  <si>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</si>
  <si>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</si>
  <si>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</si>
  <si>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</si>
  <si>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</si>
  <si>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</si>
  <si>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</si>
  <si>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</si>
  <si>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</si>
  <si>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</si>
  <si>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</si>
  <si>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</si>
  <si>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</si>
  <si>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</si>
  <si>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</si>
  <si>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</si>
  <si>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</si>
  <si>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</si>
  <si>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</si>
  <si>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</si>
  <si>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</si>
  <si>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</si>
  <si>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</si>
  <si>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</si>
  <si>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</si>
  <si>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</si>
  <si>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</si>
  <si>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</si>
  <si>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</si>
  <si>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</si>
  <si>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</si>
  <si>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</si>
  <si>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</si>
  <si>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</si>
  <si>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</si>
  <si>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</si>
  <si>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</si>
  <si>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</si>
  <si>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</si>
  <si>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</si>
  <si>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</si>
  <si>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</si>
  <si>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</si>
  <si>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</si>
  <si>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</si>
  <si>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</si>
  <si>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</si>
  <si>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</si>
  <si>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</si>
  <si>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</si>
  <si>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</si>
  <si>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</si>
  <si>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</si>
  <si>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</si>
  <si>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</si>
  <si>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</si>
  <si>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</si>
  <si>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</si>
  <si>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</si>
  <si>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</si>
  <si>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</si>
  <si>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</si>
  <si>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</si>
  <si>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</si>
  <si>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</si>
  <si>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</si>
  <si>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</si>
  <si>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</si>
  <si>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</si>
  <si>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</si>
  <si>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</si>
  <si>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</si>
  <si>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</si>
  <si>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</si>
  <si>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</si>
  <si>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</si>
  <si>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</si>
  <si>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</si>
  <si>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</si>
  <si>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</si>
  <si>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</si>
  <si>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</si>
  <si>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</si>
  <si>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</si>
  <si>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</si>
  <si>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</si>
  <si>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</si>
  <si>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</si>
  <si>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</si>
  <si>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</si>
  <si>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</si>
  <si>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</si>
  <si>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</si>
  <si>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</si>
  <si>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</si>
  <si>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</si>
  <si>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</si>
  <si>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</si>
  <si>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</si>
  <si>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</si>
  <si>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</si>
  <si>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</si>
  <si>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</si>
  <si>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</si>
  <si>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</si>
  <si>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</si>
  <si>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</si>
  <si>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</si>
  <si>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</si>
  <si>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</si>
  <si>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</si>
  <si>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</si>
  <si>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</si>
  <si>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</si>
  <si>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</si>
  <si>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</si>
  <si>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</si>
  <si>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</si>
  <si>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</si>
  <si>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</si>
  <si>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</si>
  <si>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</si>
  <si>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</si>
  <si>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</si>
  <si>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</si>
  <si>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</si>
  <si>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</si>
  <si>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</si>
  <si>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</si>
  <si>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</si>
  <si>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</si>
  <si>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</si>
  <si>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</si>
  <si>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</si>
  <si>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</si>
  <si>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</si>
  <si>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</si>
  <si>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</si>
  <si>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</si>
  <si>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</si>
  <si>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</si>
  <si>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</si>
  <si>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</si>
  <si>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</si>
  <si>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</si>
  <si>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</si>
  <si>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</si>
  <si>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</si>
  <si>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</si>
  <si>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</si>
  <si>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</si>
  <si>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</si>
  <si>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</si>
  <si>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</si>
  <si>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</si>
  <si>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</si>
  <si>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</si>
  <si>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</si>
  <si>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</si>
  <si>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</si>
  <si>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</si>
  <si>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</si>
  <si>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</si>
  <si>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</si>
  <si>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</si>
  <si>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</si>
  <si>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</si>
  <si>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</si>
  <si>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</si>
  <si>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</si>
  <si>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</si>
  <si>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</si>
  <si>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</si>
  <si>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</si>
  <si>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</si>
  <si>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</si>
  <si>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</si>
  <si>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</si>
  <si>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</si>
  <si>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</si>
  <si>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</si>
  <si>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</si>
  <si>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</si>
  <si>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</si>
  <si>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</si>
  <si>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</si>
  <si>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</si>
  <si>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</si>
  <si>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</si>
  <si>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</si>
  <si>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</si>
  <si>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</si>
  <si>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</si>
  <si>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</si>
  <si>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</si>
  <si>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</si>
  <si>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</si>
  <si>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</si>
  <si>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</si>
  <si>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</si>
  <si>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</si>
  <si>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</si>
  <si>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</si>
  <si>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</si>
  <si>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</si>
  <si>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</si>
  <si>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</si>
  <si>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</si>
  <si>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</si>
  <si>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</si>
  <si>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</si>
  <si>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</si>
  <si>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</si>
  <si>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</si>
  <si>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</si>
  <si>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</si>
  <si>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</si>
  <si>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</si>
  <si>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</si>
  <si>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</si>
  <si>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</si>
  <si>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</si>
  <si>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</si>
  <si>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</si>
  <si>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</si>
  <si>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</si>
  <si>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</si>
  <si>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</si>
  <si>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</si>
  <si>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</si>
  <si>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</si>
  <si>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</si>
  <si>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</si>
  <si>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</si>
  <si>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</si>
  <si>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</si>
  <si>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</si>
  <si>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</si>
  <si>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</si>
  <si>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</si>
  <si>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</si>
  <si>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</si>
  <si>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</si>
  <si>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</si>
  <si>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</si>
  <si>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</si>
  <si>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</si>
  <si>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</si>
  <si>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</si>
  <si>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</si>
  <si>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</si>
  <si>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</si>
  <si>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</si>
  <si>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</si>
  <si>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</si>
  <si>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</si>
  <si>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</si>
  <si>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</si>
  <si>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</si>
  <si>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</si>
  <si>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</si>
  <si>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</si>
  <si>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</si>
  <si>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</si>
  <si>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</si>
  <si>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</si>
  <si>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</si>
  <si>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</si>
  <si>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</si>
  <si>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</si>
  <si>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</si>
  <si>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</si>
  <si>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</si>
  <si>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</si>
  <si>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</si>
  <si>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</si>
  <si>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</si>
  <si>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</si>
  <si>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</si>
  <si>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</si>
  <si>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</si>
  <si>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</si>
  <si>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</si>
  <si>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</si>
  <si>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</si>
  <si>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</si>
  <si>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</si>
  <si>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</si>
  <si>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</si>
  <si>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</si>
  <si>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</si>
  <si>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</si>
  <si>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</si>
  <si>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</si>
  <si>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</si>
  <si>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</si>
  <si>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</si>
  <si>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</si>
  <si>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</si>
  <si>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</si>
  <si>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</si>
  <si>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</si>
  <si>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</si>
  <si>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</si>
  <si>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</si>
  <si>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</si>
  <si>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</si>
  <si>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</si>
  <si>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</si>
  <si>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</si>
  <si>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</si>
  <si>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</si>
  <si>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</si>
  <si>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</si>
  <si>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</si>
  <si>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</si>
  <si>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</si>
  <si>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</si>
  <si>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</si>
  <si>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</si>
  <si>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</si>
  <si>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</si>
  <si>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</si>
  <si>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</si>
  <si>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</si>
  <si>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</si>
  <si>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</si>
  <si>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</si>
  <si>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</si>
  <si>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</si>
  <si>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</si>
  <si>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</si>
  <si>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</si>
  <si>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</si>
  <si>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</si>
  <si>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</si>
  <si>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</si>
  <si>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</si>
  <si>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</si>
  <si>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</si>
  <si>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</si>
  <si>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</si>
  <si>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</si>
  <si>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</si>
  <si>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</si>
  <si>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</si>
  <si>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</si>
  <si>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</si>
  <si>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</si>
  <si>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</si>
  <si>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</si>
  <si>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</si>
  <si>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</si>
  <si>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</si>
  <si>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</si>
  <si>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</si>
  <si>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</si>
  <si>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</si>
  <si>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</si>
  <si>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</si>
  <si>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</si>
  <si>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</si>
  <si>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</si>
  <si>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</si>
  <si>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</si>
  <si>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</si>
  <si>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</si>
  <si>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</si>
  <si>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</si>
  <si>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</si>
  <si>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</si>
  <si>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</si>
  <si>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</si>
  <si>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</si>
  <si>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</si>
  <si>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</si>
  <si>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</si>
  <si>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</si>
  <si>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</si>
  <si>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</si>
  <si>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</si>
  <si>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</si>
  <si>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</si>
  <si>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</si>
  <si>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</si>
  <si>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</si>
  <si>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</si>
  <si>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</si>
  <si>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</si>
  <si>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</si>
  <si>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</si>
  <si>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</si>
  <si>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</si>
  <si>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</si>
  <si>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</si>
  <si>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</si>
  <si>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</si>
  <si>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</si>
  <si>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</si>
  <si>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</si>
  <si>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</si>
  <si>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</si>
  <si>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</si>
  <si>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</si>
  <si>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</si>
  <si>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</si>
  <si>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</si>
  <si>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</si>
  <si>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</si>
  <si>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</si>
  <si>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</si>
  <si>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</si>
  <si>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</si>
  <si>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</si>
  <si>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</si>
  <si>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</si>
  <si>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</si>
  <si>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</si>
  <si>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</si>
  <si>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</si>
  <si>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</si>
  <si>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</si>
  <si>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</si>
  <si>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</si>
  <si>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</si>
  <si>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</si>
  <si>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</si>
  <si>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</si>
  <si>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</si>
  <si>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</si>
  <si>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</si>
  <si>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</si>
  <si>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</si>
  <si>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</si>
  <si>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</si>
  <si>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</si>
  <si>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</si>
  <si>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</si>
  <si>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</si>
  <si>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</si>
  <si>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</si>
  <si>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</si>
  <si>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</si>
  <si>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</si>
  <si>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</si>
  <si>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</si>
  <si>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</si>
  <si>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</si>
  <si>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</si>
  <si>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</si>
  <si>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</si>
  <si>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</si>
  <si>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</si>
  <si>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</si>
  <si>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</si>
  <si>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</si>
  <si>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</si>
  <si>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</si>
  <si>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</si>
  <si>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</si>
  <si>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</si>
  <si>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</si>
  <si>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</si>
  <si>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</si>
  <si>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</si>
  <si>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</si>
  <si>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</si>
  <si>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</si>
  <si>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</si>
  <si>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</si>
  <si>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</si>
  <si>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</si>
  <si>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</si>
  <si>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</si>
  <si>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</si>
  <si>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</si>
  <si>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</si>
  <si>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</si>
  <si>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</si>
  <si>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</si>
  <si>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</si>
  <si>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</si>
  <si>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</si>
  <si>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</si>
  <si>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</si>
  <si>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</si>
  <si>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</si>
  <si>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</si>
  <si>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</si>
  <si>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</si>
  <si>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</si>
  <si>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</si>
  <si>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</si>
  <si>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</si>
  <si>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</si>
  <si>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</si>
  <si>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</si>
  <si>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</si>
  <si>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</si>
  <si>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</si>
  <si>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</si>
  <si>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</si>
  <si>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</si>
  <si>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</si>
  <si>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</si>
  <si>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</si>
  <si>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</si>
  <si>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</si>
  <si>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</si>
  <si>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</si>
  <si>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</si>
  <si>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</si>
  <si>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</si>
  <si>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</si>
  <si>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</si>
  <si>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</si>
  <si>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</si>
  <si>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</si>
  <si>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</si>
  <si>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</si>
  <si>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</si>
  <si>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</si>
  <si>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</si>
  <si>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</si>
  <si>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</si>
  <si>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</si>
  <si>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</si>
  <si>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</si>
  <si>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</si>
  <si>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</si>
  <si>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</si>
  <si>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</si>
  <si>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</si>
  <si>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</si>
  <si>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</si>
  <si>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</si>
  <si>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</si>
  <si>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</si>
  <si>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</si>
  <si>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</si>
  <si>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</si>
  <si>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</si>
  <si>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</si>
  <si>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</si>
  <si>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</si>
  <si>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</si>
  <si>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</si>
  <si>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</si>
  <si>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</si>
  <si>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</si>
  <si>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</si>
  <si>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</si>
  <si>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</si>
  <si>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</si>
  <si>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</si>
  <si>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</si>
  <si>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</si>
  <si>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</si>
  <si>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</si>
  <si>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</si>
  <si>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</si>
  <si>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</si>
  <si>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</si>
  <si>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</si>
  <si>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</si>
  <si>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</si>
  <si>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</si>
  <si>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</si>
  <si>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</si>
  <si>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</si>
  <si>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</si>
  <si>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</si>
  <si>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</si>
  <si>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</si>
  <si>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</si>
  <si>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</si>
  <si>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</si>
  <si>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</si>
  <si>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</si>
  <si>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</si>
  <si>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</si>
  <si>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</si>
  <si>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</si>
  <si>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</si>
  <si>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</si>
  <si>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</si>
  <si>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</si>
  <si>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</si>
  <si>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</si>
  <si>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</si>
  <si>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</si>
  <si>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</si>
  <si>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</si>
  <si>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</si>
  <si>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</si>
  <si>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</si>
  <si>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</si>
  <si>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</si>
  <si>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</si>
  <si>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</si>
  <si>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</si>
  <si>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</si>
  <si>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</si>
  <si>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</si>
  <si>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</si>
  <si>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</si>
  <si>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</si>
  <si>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</si>
  <si>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</si>
  <si>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</si>
  <si>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</si>
  <si>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</si>
  <si>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</si>
  <si>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</si>
  <si>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</si>
  <si>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</si>
  <si>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</si>
  <si>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</si>
  <si>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</si>
  <si>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</si>
  <si>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</si>
  <si>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</si>
  <si>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</si>
  <si>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</si>
  <si>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</si>
  <si>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</si>
  <si>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</si>
  <si>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</si>
  <si>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</si>
  <si>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</si>
  <si>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</si>
  <si>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</si>
  <si>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</si>
  <si>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</si>
  <si>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</si>
  <si>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</si>
  <si>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</si>
  <si>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</si>
  <si>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</si>
  <si>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</si>
  <si>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</si>
  <si>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</si>
  <si>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</si>
  <si>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</si>
  <si>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</si>
  <si>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</si>
  <si>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</si>
  <si>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</si>
  <si>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</si>
  <si>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</si>
  <si>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</si>
  <si>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</si>
  <si>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</si>
  <si>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</si>
  <si>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</si>
  <si>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</si>
  <si>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</si>
  <si>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</si>
  <si>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</si>
  <si>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</si>
  <si>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</si>
  <si>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</si>
  <si>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</si>
  <si>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</si>
  <si>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</si>
  <si>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</si>
  <si>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</si>
  <si>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</si>
  <si>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</si>
  <si>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</si>
  <si>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</si>
  <si>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</si>
  <si>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</si>
  <si>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</si>
  <si>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</si>
  <si>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</si>
  <si>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</si>
  <si>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</si>
  <si>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</si>
  <si>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</si>
  <si>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</si>
  <si>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</si>
  <si>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</si>
  <si>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</si>
  <si>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</si>
  <si>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</si>
  <si>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</si>
  <si>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</si>
  <si>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</si>
  <si>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</si>
  <si>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</si>
  <si>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</si>
  <si>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</si>
  <si>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</si>
  <si>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</si>
  <si>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</si>
  <si>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</si>
  <si>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</si>
  <si>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</si>
  <si>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</si>
  <si>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</si>
  <si>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</si>
  <si>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</si>
  <si>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</si>
  <si>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</si>
  <si>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</si>
  <si>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</si>
  <si>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</si>
  <si>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</si>
  <si>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</si>
  <si>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</si>
  <si>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</si>
  <si>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</si>
  <si>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</si>
  <si>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</si>
  <si>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</si>
  <si>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</si>
  <si>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</si>
  <si>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</si>
  <si>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</si>
  <si>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</si>
  <si>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</si>
  <si>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</si>
  <si>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</si>
  <si>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</si>
  <si>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</si>
  <si>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</si>
  <si>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</si>
  <si>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</si>
  <si>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</si>
  <si>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</si>
  <si>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</si>
  <si>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</si>
  <si>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</si>
  <si>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</si>
  <si>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</si>
  <si>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</si>
  <si>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</si>
  <si>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</si>
  <si>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</si>
  <si>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</si>
  <si>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</si>
  <si>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</si>
  <si>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</si>
  <si>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</si>
  <si>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</si>
  <si>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</si>
  <si>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</si>
  <si>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</si>
  <si>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</si>
  <si>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</si>
  <si>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</si>
  <si>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</si>
  <si>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</si>
  <si>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</si>
  <si>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</si>
  <si>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</si>
  <si>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</si>
  <si>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</si>
  <si>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</si>
  <si>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</si>
  <si>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</si>
  <si>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</si>
  <si>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</si>
  <si>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</si>
  <si>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</si>
  <si>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</si>
  <si>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</si>
  <si>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</si>
  <si>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</si>
  <si>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</si>
  <si>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</si>
  <si>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</si>
  <si>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</si>
  <si>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</si>
  <si>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</si>
  <si>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</si>
  <si>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</si>
  <si>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</si>
  <si>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</si>
  <si>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</si>
  <si>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</si>
  <si>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</si>
  <si>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</si>
  <si>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</si>
  <si>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</si>
  <si>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</si>
  <si>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</si>
  <si>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</si>
  <si>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</si>
  <si>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</si>
  <si>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</si>
  <si>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</si>
  <si>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</si>
  <si>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</si>
  <si>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</si>
  <si>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</si>
  <si>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</si>
  <si>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</si>
  <si>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</si>
  <si>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</si>
  <si>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</si>
  <si>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</si>
  <si>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</si>
  <si>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</si>
  <si>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</si>
  <si>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</si>
  <si>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</si>
  <si>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</si>
  <si>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</si>
  <si>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</si>
  <si>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</si>
  <si>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</si>
  <si>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</si>
  <si>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</si>
  <si>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</si>
  <si>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</si>
  <si>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</si>
  <si>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</si>
  <si>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</si>
  <si>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</si>
  <si>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</si>
  <si>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</si>
  <si>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</si>
  <si>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</si>
  <si>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</si>
  <si>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</si>
  <si>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</si>
  <si>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</si>
  <si>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</si>
  <si>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</si>
  <si>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</si>
  <si>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</si>
  <si>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</si>
  <si>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</si>
  <si>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</si>
  <si>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</si>
  <si>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</si>
  <si>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</si>
  <si>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</si>
  <si>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</si>
  <si>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</si>
  <si>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</si>
  <si>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</si>
  <si>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</si>
  <si>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</si>
  <si>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</si>
  <si>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</si>
  <si>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</si>
  <si>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</si>
  <si>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</si>
  <si>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</si>
  <si>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</si>
  <si>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</si>
  <si>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</si>
  <si>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</si>
  <si>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</si>
  <si>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</si>
  <si>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</si>
  <si>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</si>
  <si>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</si>
  <si>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</si>
  <si>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</si>
  <si>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</si>
  <si>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</si>
  <si>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</si>
  <si>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</si>
  <si>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</si>
  <si>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</si>
  <si>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</si>
  <si>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</si>
  <si>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</si>
  <si>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</si>
  <si>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</si>
  <si>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</si>
  <si>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</si>
  <si>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</si>
  <si>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</si>
  <si>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</si>
  <si>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</si>
  <si>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</si>
  <si>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</si>
  <si>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</si>
  <si>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</si>
  <si>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</si>
  <si>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</si>
  <si>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</si>
  <si>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</si>
  <si>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</si>
  <si>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</si>
  <si>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</si>
  <si>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</si>
  <si>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</si>
  <si>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</si>
  <si>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</si>
  <si>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</si>
  <si>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</si>
  <si>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</si>
  <si>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</si>
  <si>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</si>
  <si>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</si>
  <si>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</si>
  <si>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</si>
  <si>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</si>
  <si>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</si>
  <si>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</si>
  <si>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</si>
  <si>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</si>
  <si>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</si>
  <si>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</si>
  <si>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</si>
  <si>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</si>
  <si>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</si>
  <si>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</si>
  <si>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</si>
  <si>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</si>
  <si>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</si>
  <si>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</si>
  <si>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</si>
  <si>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</si>
  <si>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</si>
  <si>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</si>
  <si>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</si>
  <si>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</si>
  <si>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</si>
  <si>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</si>
  <si>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</si>
  <si>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</si>
  <si>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</si>
  <si>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</si>
  <si>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</si>
  <si>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</si>
  <si>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</si>
  <si>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</si>
  <si>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</si>
  <si>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</si>
  <si>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</si>
  <si>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</si>
  <si>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</si>
  <si>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</si>
  <si>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</si>
  <si>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</si>
  <si>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</si>
  <si>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</si>
  <si>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</si>
  <si>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</si>
  <si>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</si>
  <si>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</si>
  <si>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</si>
  <si>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</si>
  <si>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</si>
  <si>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</si>
  <si>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</si>
  <si>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</si>
  <si>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</si>
  <si>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</si>
  <si>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</si>
  <si>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</si>
  <si>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</si>
  <si>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</si>
  <si>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</si>
  <si>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</si>
  <si>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</si>
  <si>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</si>
  <si>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</si>
  <si>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</si>
  <si>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</si>
  <si>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</si>
  <si>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</si>
  <si>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</si>
  <si>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</si>
  <si>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</si>
  <si>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</si>
  <si>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</si>
  <si>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</si>
  <si>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</si>
  <si>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</si>
  <si>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</si>
  <si>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</si>
  <si>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</si>
  <si>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</si>
  <si>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</si>
  <si>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</si>
  <si>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</si>
  <si>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</si>
  <si>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</si>
  <si>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</si>
  <si>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</si>
  <si>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</si>
  <si>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</si>
  <si>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</si>
  <si>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</si>
  <si>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</si>
  <si>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</si>
  <si>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</si>
  <si>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</si>
  <si>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</si>
  <si>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</si>
  <si>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</si>
  <si>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</si>
  <si>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</si>
  <si>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</si>
  <si>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</si>
  <si>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</si>
  <si>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</si>
  <si>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</si>
  <si>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</si>
  <si>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</si>
  <si>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</si>
  <si>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</si>
  <si>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</si>
  <si>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</si>
  <si>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</si>
  <si>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</si>
  <si>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</si>
  <si>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</si>
  <si>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</si>
  <si>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</si>
  <si>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</si>
  <si>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</si>
  <si>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</si>
  <si>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</si>
  <si>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</si>
  <si>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</si>
  <si>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</si>
  <si>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</si>
  <si>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</si>
  <si>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</si>
  <si>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</si>
  <si>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</si>
  <si>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</si>
  <si>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</si>
  <si>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</si>
  <si>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</si>
  <si>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</si>
  <si>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</si>
  <si>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</si>
  <si>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</si>
  <si>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</si>
  <si>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</si>
  <si>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</si>
  <si>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</si>
  <si>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</si>
  <si>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</si>
  <si>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</si>
  <si>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</si>
  <si>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</si>
  <si>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</si>
  <si>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</si>
  <si>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</si>
  <si>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</si>
  <si>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</si>
  <si>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</si>
  <si>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</si>
  <si>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</si>
  <si>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</si>
  <si>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</si>
  <si>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</si>
  <si>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</si>
  <si>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</si>
  <si>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</si>
  <si>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</si>
  <si>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</si>
  <si>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</si>
  <si>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</si>
  <si>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</si>
  <si>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</si>
  <si>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</si>
  <si>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</si>
  <si>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</si>
  <si>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</si>
  <si>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</si>
  <si>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</si>
  <si>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</si>
  <si>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</si>
  <si>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</si>
  <si>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</si>
  <si>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</si>
  <si>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</si>
  <si>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</si>
  <si>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</si>
  <si>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</si>
  <si>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</si>
  <si>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</si>
  <si>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</si>
  <si>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</si>
  <si>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</si>
  <si>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</si>
  <si>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</si>
  <si>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</si>
  <si>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</si>
  <si>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</si>
  <si>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</si>
  <si>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</si>
  <si>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</si>
  <si>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</si>
  <si>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</si>
  <si>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</si>
  <si>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</si>
  <si>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</si>
  <si>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</si>
  <si>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</si>
  <si>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</si>
  <si>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</si>
  <si>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</si>
  <si>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</si>
  <si>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</si>
  <si>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</si>
  <si>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</si>
  <si>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</si>
  <si>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</si>
  <si>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</si>
  <si>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</si>
  <si>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</si>
  <si>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</si>
  <si>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</si>
  <si>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</si>
  <si>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</si>
  <si>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</si>
  <si>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</si>
  <si>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</si>
  <si>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</si>
  <si>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</si>
  <si>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</si>
  <si>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</si>
  <si>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</si>
  <si>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</si>
  <si>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</si>
  <si>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</si>
  <si>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</si>
  <si>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</si>
  <si>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</si>
  <si>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</si>
  <si>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</si>
  <si>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</si>
  <si>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</si>
  <si>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</si>
  <si>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</si>
  <si>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</si>
  <si>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</si>
  <si>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</si>
  <si>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</si>
  <si>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</si>
  <si>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</si>
  <si>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</si>
  <si>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</si>
  <si>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</si>
  <si>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</si>
  <si>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</si>
  <si>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</si>
  <si>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</si>
  <si>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</si>
  <si>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</si>
  <si>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</si>
  <si>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</si>
  <si>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</si>
  <si>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</si>
  <si>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</si>
  <si>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</si>
  <si>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</si>
  <si>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</si>
  <si>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</si>
  <si>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</si>
  <si>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</si>
  <si>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</si>
  <si>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</si>
  <si>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</si>
  <si>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</si>
  <si>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</si>
  <si>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</si>
  <si>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</si>
  <si>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</si>
  <si>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</si>
  <si>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</si>
  <si>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</si>
  <si>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</si>
  <si>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</si>
  <si>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</si>
  <si>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</si>
  <si>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</si>
  <si>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</si>
  <si>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</si>
  <si>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</si>
  <si>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</si>
  <si>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</si>
  <si>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</si>
  <si>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</si>
  <si>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</si>
  <si>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</si>
  <si>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</si>
  <si>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</si>
  <si>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</si>
  <si>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</si>
  <si>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</si>
  <si>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</si>
  <si>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</si>
  <si>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</si>
  <si>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</si>
  <si>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</si>
  <si>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</si>
  <si>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</si>
  <si>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</si>
  <si>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</si>
  <si>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</si>
  <si>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</si>
  <si>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</si>
  <si>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</si>
  <si>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</si>
  <si>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</si>
  <si>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</si>
  <si>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</si>
  <si>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</si>
  <si>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</si>
  <si>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</si>
  <si>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</si>
  <si>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</si>
  <si>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</si>
  <si>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</si>
  <si>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</si>
  <si>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</si>
  <si>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</si>
  <si>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</si>
  <si>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</si>
  <si>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</si>
  <si>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</si>
  <si>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</si>
  <si>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</si>
  <si>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</si>
  <si>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</si>
  <si>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</si>
  <si>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</si>
  <si>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</si>
  <si>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</si>
  <si>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</si>
  <si>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</si>
  <si>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</si>
  <si>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</si>
  <si>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</si>
  <si>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</si>
  <si>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</si>
  <si>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</si>
  <si>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</si>
  <si>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</si>
  <si>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</si>
  <si>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</si>
  <si>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</si>
  <si>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</si>
  <si>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</si>
  <si>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</si>
  <si>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</si>
  <si>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</si>
  <si>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</si>
  <si>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</si>
  <si>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</si>
  <si>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</si>
  <si>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</si>
  <si>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</si>
  <si>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</si>
  <si>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</si>
  <si>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</si>
  <si>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</si>
  <si>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</si>
  <si>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</si>
  <si>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</si>
  <si>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</si>
  <si>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</si>
  <si>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</si>
  <si>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</si>
  <si>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</si>
  <si>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</si>
  <si>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</si>
  <si>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</si>
  <si>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</si>
  <si>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</si>
  <si>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</si>
  <si>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</si>
  <si>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</si>
  <si>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</si>
  <si>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</si>
  <si>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</si>
  <si>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</si>
  <si>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</si>
  <si>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</si>
  <si>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</si>
  <si>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</si>
  <si>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</si>
  <si>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</si>
  <si>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</si>
  <si>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</si>
  <si>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</si>
  <si>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</si>
  <si>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</si>
  <si>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</si>
  <si>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</si>
  <si>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</si>
  <si>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</si>
  <si>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</si>
  <si>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</si>
  <si>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</si>
  <si>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</si>
  <si>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</si>
  <si>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</si>
  <si>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</si>
  <si>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</si>
  <si>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</si>
  <si>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</si>
  <si>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</si>
  <si>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</si>
  <si>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</si>
  <si>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</si>
  <si>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</si>
  <si>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</si>
  <si>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</si>
  <si>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</si>
  <si>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</si>
  <si>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</si>
  <si>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</si>
  <si>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</si>
  <si>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</si>
  <si>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</si>
  <si>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</si>
  <si>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</si>
  <si>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</si>
  <si>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</si>
  <si>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</si>
  <si>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</si>
  <si>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</si>
  <si>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</si>
  <si>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</si>
  <si>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</si>
  <si>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</si>
  <si>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</si>
  <si>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</si>
  <si>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</si>
  <si>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</si>
  <si>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</si>
  <si>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</si>
  <si>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</si>
  <si>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</si>
  <si>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</si>
  <si>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</si>
  <si>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</si>
  <si>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</si>
  <si>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</si>
  <si>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</si>
  <si>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</si>
  <si>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</si>
  <si>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</si>
  <si>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</si>
  <si>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</si>
  <si>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</si>
  <si>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</si>
  <si>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</si>
  <si>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</si>
  <si>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</si>
  <si>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</si>
  <si>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</si>
  <si>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</si>
  <si>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</si>
  <si>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</si>
  <si>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</si>
  <si>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</si>
  <si>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</si>
  <si>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</si>
  <si>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</si>
  <si>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</si>
  <si>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</si>
  <si>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</si>
  <si>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</si>
  <si>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</si>
  <si>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</si>
  <si>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</si>
  <si>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</si>
  <si>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</si>
  <si>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</si>
  <si>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</si>
  <si>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</si>
  <si>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</si>
  <si>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</si>
  <si>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</si>
  <si>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</si>
  <si>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</si>
  <si>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</si>
  <si>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</si>
  <si>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</si>
  <si>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</si>
  <si>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</si>
  <si>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</si>
  <si>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</si>
  <si>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</si>
  <si>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</si>
  <si>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</si>
  <si>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</si>
  <si>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</si>
  <si>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</si>
  <si>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</si>
  <si>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</si>
  <si>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</si>
  <si>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</si>
  <si>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</si>
  <si>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</si>
  <si>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</si>
  <si>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</si>
  <si>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</si>
  <si>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</si>
  <si>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</si>
  <si>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</si>
  <si>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</si>
  <si>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</si>
  <si>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</si>
  <si>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</si>
  <si>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</si>
  <si>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</si>
  <si>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</si>
  <si>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</si>
  <si>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</si>
  <si>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</si>
  <si>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</si>
  <si>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</si>
  <si>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</si>
  <si>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</si>
  <si>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</si>
  <si>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</si>
  <si>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</si>
  <si>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</si>
  <si>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</si>
  <si>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</si>
  <si>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</si>
  <si>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</si>
  <si>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</si>
  <si>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</si>
  <si>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</si>
  <si>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</si>
  <si>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</si>
  <si>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</si>
  <si>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</si>
  <si>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</si>
  <si>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</si>
  <si>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</si>
  <si>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</si>
  <si>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</si>
  <si>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</si>
  <si>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</si>
  <si>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</si>
  <si>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</si>
  <si>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</si>
  <si>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</si>
  <si>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</si>
  <si>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</si>
  <si>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</si>
  <si>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</si>
  <si>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</si>
  <si>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</si>
  <si>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</si>
  <si>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</si>
  <si>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</si>
  <si>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</si>
  <si>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</si>
  <si>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</si>
  <si>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</si>
  <si>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</si>
  <si>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</si>
  <si>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</si>
  <si>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</si>
  <si>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</si>
  <si>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</si>
  <si>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</si>
  <si>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</si>
  <si>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</si>
  <si>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</si>
  <si>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</si>
  <si>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</si>
  <si>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</si>
  <si>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</si>
  <si>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</si>
  <si>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</si>
  <si>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</si>
  <si>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</si>
  <si>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</si>
  <si>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</si>
  <si>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</si>
  <si>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</si>
  <si>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</si>
  <si>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</si>
  <si>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</si>
  <si>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</si>
  <si>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</si>
  <si>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</si>
  <si>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</si>
  <si>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</si>
  <si>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</si>
  <si>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</si>
  <si>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</si>
  <si>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</si>
  <si>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</si>
  <si>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</si>
  <si>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</si>
  <si>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</si>
  <si>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</si>
  <si>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</si>
  <si>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</si>
  <si>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</si>
  <si>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</si>
  <si>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</si>
  <si>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</si>
  <si>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</si>
  <si>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</si>
  <si>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</si>
  <si>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</si>
  <si>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</si>
  <si>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</si>
  <si>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</si>
  <si>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</si>
  <si>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</si>
  <si>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</si>
  <si>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</si>
  <si>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</si>
  <si>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</si>
  <si>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</si>
  <si>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</si>
  <si>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</si>
  <si>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</si>
  <si>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</si>
  <si>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</si>
  <si>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</si>
  <si>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</si>
  <si>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</si>
  <si>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</si>
  <si>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</si>
  <si>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</si>
  <si>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</si>
  <si>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</si>
  <si>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</si>
  <si>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</si>
  <si>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</si>
  <si>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</si>
  <si>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</si>
  <si>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</si>
  <si>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</si>
  <si>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</si>
  <si>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</si>
  <si>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</si>
  <si>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</si>
  <si>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</si>
  <si>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</si>
  <si>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</si>
  <si>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</si>
  <si>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</si>
  <si>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</si>
  <si>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</si>
  <si>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</si>
  <si>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</si>
  <si>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</si>
  <si>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</si>
  <si>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</si>
  <si>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</si>
  <si>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</si>
  <si>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</si>
  <si>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</si>
  <si>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</si>
  <si>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</si>
  <si>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</si>
  <si>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</si>
  <si>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</si>
  <si>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</si>
  <si>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</si>
  <si>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</si>
  <si>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</si>
  <si>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</si>
  <si>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</si>
  <si>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</si>
  <si>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</si>
  <si>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</si>
  <si>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</si>
  <si>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</si>
  <si>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</si>
  <si>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</si>
  <si>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</si>
  <si>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</si>
  <si>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</si>
  <si>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</si>
  <si>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</si>
  <si>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</si>
  <si>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</si>
  <si>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</si>
  <si>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</si>
  <si>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</si>
  <si>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</si>
  <si>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</si>
  <si>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</si>
  <si>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</si>
  <si>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</si>
  <si>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</si>
  <si>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</si>
  <si>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</si>
  <si>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</si>
  <si>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</si>
  <si>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</si>
  <si>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</si>
  <si>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</si>
  <si>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</si>
  <si>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</si>
  <si>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</si>
  <si>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</si>
  <si>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</si>
  <si>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</si>
  <si>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</si>
  <si>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</si>
  <si>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</si>
  <si>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</si>
  <si>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</si>
  <si>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</si>
  <si>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</si>
  <si>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</si>
  <si>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</si>
  <si>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</si>
  <si>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</si>
  <si>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</si>
  <si>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</si>
  <si>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</si>
  <si>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</si>
  <si>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</si>
  <si>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</si>
  <si>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</si>
  <si>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</si>
  <si>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</si>
  <si>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</si>
  <si>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</si>
  <si>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</si>
  <si>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</si>
  <si>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</si>
  <si>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</si>
  <si>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</si>
  <si>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</si>
  <si>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</si>
  <si>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</si>
  <si>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</si>
  <si>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</si>
  <si>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</si>
  <si>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</si>
  <si>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</si>
  <si>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</si>
  <si>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</si>
  <si>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</si>
  <si>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</si>
  <si>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</si>
  <si>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</si>
  <si>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</si>
  <si>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</si>
  <si>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</si>
  <si>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</si>
  <si>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</si>
  <si>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</si>
  <si>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</si>
  <si>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</si>
  <si>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</si>
  <si>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</si>
  <si>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</si>
  <si>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</si>
  <si>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</si>
  <si>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</si>
  <si>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</si>
  <si>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</si>
  <si>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</si>
  <si>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</si>
  <si>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</si>
  <si>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</si>
  <si>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</si>
  <si>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</si>
  <si>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</si>
  <si>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</si>
  <si>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</si>
  <si>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</si>
  <si>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</si>
  <si>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</si>
  <si>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</si>
  <si>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</si>
  <si>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</si>
  <si>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</si>
  <si>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</si>
  <si>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</si>
  <si>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</si>
  <si>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</si>
  <si>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</si>
  <si>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</si>
  <si>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</si>
  <si>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</si>
  <si>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</si>
  <si>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</si>
  <si>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</si>
  <si>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</si>
  <si>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</si>
  <si>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</si>
  <si>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</si>
  <si>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</si>
  <si>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</si>
  <si>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</si>
  <si>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</si>
  <si>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</si>
  <si>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</si>
  <si>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</si>
  <si>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</si>
  <si>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</si>
  <si>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</si>
  <si>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</si>
  <si>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</si>
  <si>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</si>
  <si>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</si>
  <si>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</si>
  <si>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</si>
  <si>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</si>
  <si>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</si>
  <si>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</si>
  <si>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</si>
  <si>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</si>
  <si>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</si>
  <si>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</si>
  <si>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</si>
  <si>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</si>
  <si>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</si>
  <si>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</si>
  <si>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</si>
  <si>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</si>
  <si>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</si>
  <si>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</si>
  <si>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</si>
  <si>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</si>
  <si>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</si>
  <si>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</si>
  <si>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</si>
  <si>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</si>
  <si>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</si>
  <si>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</si>
  <si>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</si>
  <si>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</si>
  <si>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</si>
  <si>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</si>
  <si>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</si>
  <si>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</si>
  <si>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</si>
  <si>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</si>
  <si>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</si>
  <si>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</si>
  <si>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</si>
  <si>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</si>
  <si>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</si>
  <si>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</si>
  <si>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</si>
  <si>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</si>
  <si>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</si>
  <si>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</si>
  <si>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</si>
  <si>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</si>
  <si>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</si>
  <si>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</si>
  <si>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</si>
  <si>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</si>
  <si>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</si>
  <si>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</si>
  <si>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</si>
  <si>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</si>
  <si>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</si>
  <si>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</si>
  <si>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</si>
  <si>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</si>
  <si>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</si>
  <si>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</si>
  <si>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</si>
  <si>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</si>
  <si>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</si>
  <si>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</si>
  <si>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</si>
  <si>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</si>
  <si>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</si>
  <si>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</si>
  <si>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</si>
  <si>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</si>
  <si>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</si>
  <si>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</si>
  <si>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</si>
  <si>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</si>
  <si>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</si>
  <si>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</si>
  <si>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</si>
  <si>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</si>
  <si>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</si>
  <si>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</si>
  <si>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</si>
  <si>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</si>
  <si>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</si>
  <si>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</si>
  <si>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</si>
  <si>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</si>
  <si>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</si>
  <si>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</si>
  <si>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</si>
  <si>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</si>
  <si>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</si>
  <si>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</si>
  <si>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</si>
  <si>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</si>
  <si>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</si>
  <si>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</si>
  <si>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</si>
  <si>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</si>
  <si>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</si>
  <si>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</si>
  <si>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</si>
  <si>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</si>
  <si>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</si>
  <si>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</si>
  <si>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</si>
  <si>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</si>
  <si>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</si>
  <si>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</si>
  <si>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</si>
  <si>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</si>
  <si>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</si>
  <si>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</si>
  <si>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</si>
  <si>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</si>
  <si>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</si>
  <si>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</si>
  <si>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</si>
  <si>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</si>
  <si>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</si>
  <si>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</si>
  <si>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</si>
  <si>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</si>
  <si>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</si>
  <si>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</si>
  <si>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</si>
  <si>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</si>
  <si>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</si>
  <si>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</si>
  <si>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</si>
  <si>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</si>
  <si>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</si>
  <si>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</si>
  <si>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</si>
  <si>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</si>
  <si>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</si>
  <si>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</si>
  <si>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</si>
  <si>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</si>
  <si>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</si>
  <si>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</si>
  <si>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</si>
  <si>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</si>
  <si>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</si>
  <si>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</si>
  <si>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</si>
  <si>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</si>
  <si>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</si>
  <si>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</si>
  <si>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</si>
  <si>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</si>
  <si>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</si>
  <si>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</si>
  <si>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</si>
  <si>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</si>
  <si>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</si>
  <si>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</si>
  <si>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</si>
  <si>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</si>
  <si>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</si>
  <si>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</si>
  <si>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</si>
  <si>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</si>
  <si>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</si>
  <si>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</si>
  <si>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</si>
  <si>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</si>
  <si>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</si>
  <si>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</si>
  <si>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</si>
  <si>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</si>
  <si>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</si>
  <si>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</si>
  <si>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</si>
  <si>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</si>
  <si>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</si>
  <si>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</si>
  <si>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</si>
  <si>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</si>
  <si>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</si>
  <si>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</si>
  <si>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</si>
  <si>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</si>
  <si>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</si>
  <si>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</si>
  <si>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</si>
  <si>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</si>
  <si>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</si>
  <si>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</si>
  <si>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</si>
  <si>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</si>
  <si>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</si>
  <si>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</si>
  <si>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</si>
  <si>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</si>
  <si>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</si>
  <si>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</si>
  <si>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</si>
  <si>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</si>
  <si>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</si>
  <si>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</si>
  <si>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</si>
  <si>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</si>
  <si>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</si>
  <si>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</si>
  <si>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</si>
  <si>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</si>
  <si>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</si>
  <si>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</si>
  <si>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</si>
  <si>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</si>
  <si>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</si>
  <si>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</si>
  <si>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</si>
  <si>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</si>
  <si>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</si>
  <si>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</si>
  <si>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</si>
  <si>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</si>
  <si>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</si>
  <si>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</si>
  <si>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</si>
  <si>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</si>
  <si>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</si>
  <si>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</si>
  <si>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</si>
  <si>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</si>
  <si>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</si>
  <si>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</si>
  <si>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</si>
  <si>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</si>
  <si>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</si>
  <si>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</si>
  <si>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</si>
  <si>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</si>
  <si>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</si>
  <si>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</si>
  <si>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</si>
  <si>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</si>
  <si>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</si>
  <si>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</si>
  <si>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</si>
  <si>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</si>
  <si>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</si>
  <si>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</si>
  <si>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</si>
  <si>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</si>
  <si>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</si>
  <si>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</si>
  <si>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</si>
  <si>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</si>
  <si>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</si>
  <si>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</si>
  <si>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</si>
  <si>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</si>
  <si>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</si>
  <si>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</si>
  <si>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</si>
  <si>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</si>
  <si>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</si>
  <si>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</si>
  <si>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</si>
  <si>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</si>
  <si>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</si>
  <si>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</si>
  <si>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</si>
  <si>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</si>
  <si>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</si>
  <si>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</si>
  <si>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</si>
  <si>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</si>
  <si>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</si>
  <si>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</si>
  <si>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</si>
  <si>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</si>
  <si>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</si>
  <si>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</si>
  <si>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</si>
  <si>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</si>
  <si>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</si>
  <si>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</si>
  <si>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</si>
  <si>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</si>
  <si>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</si>
  <si>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</si>
  <si>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</si>
  <si>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</si>
  <si>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</si>
  <si>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</si>
  <si>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</si>
  <si>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</si>
  <si>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</si>
  <si>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</si>
  <si>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</si>
  <si>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</si>
  <si>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</si>
  <si>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</si>
  <si>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</si>
  <si>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</si>
  <si>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</si>
  <si>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</si>
  <si>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</si>
  <si>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</si>
  <si>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</si>
  <si>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</si>
  <si>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</si>
  <si>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</si>
  <si>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</si>
  <si>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</si>
  <si>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</si>
  <si>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</si>
  <si>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</si>
  <si>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</si>
  <si>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</si>
  <si>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</si>
  <si>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</si>
  <si>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</si>
  <si>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</si>
  <si>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</si>
  <si>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</si>
  <si>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</si>
  <si>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</si>
  <si>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</si>
  <si>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</si>
  <si>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</si>
  <si>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</si>
  <si>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</si>
  <si>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</si>
  <si>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</si>
  <si>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</si>
  <si>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</si>
  <si>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</si>
  <si>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</si>
  <si>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</si>
  <si>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</si>
  <si>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</si>
  <si>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</si>
  <si>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</si>
  <si>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</si>
  <si>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</si>
  <si>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</si>
  <si>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</si>
  <si>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</si>
  <si>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</si>
  <si>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</si>
  <si>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</si>
  <si>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</si>
  <si>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</si>
  <si>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</si>
  <si>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</si>
  <si>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</si>
  <si>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</si>
  <si>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</si>
  <si>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</si>
  <si>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</si>
  <si>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</si>
  <si>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</si>
  <si>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</si>
  <si>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</si>
  <si>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</si>
  <si>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</si>
  <si>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</si>
  <si>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</si>
  <si>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</si>
  <si>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</si>
  <si>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</si>
  <si>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</si>
  <si>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</si>
  <si>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</si>
  <si>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</si>
  <si>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</si>
  <si>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</si>
  <si>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</si>
  <si>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</si>
  <si>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</si>
  <si>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</si>
  <si>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</si>
  <si>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</si>
  <si>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</si>
  <si>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</si>
  <si>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</si>
  <si>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</si>
  <si>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</si>
  <si>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</si>
  <si>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</si>
  <si>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</si>
  <si>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</si>
  <si>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</si>
  <si>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</si>
  <si>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</si>
  <si>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</si>
  <si>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</si>
  <si>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</si>
  <si>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</si>
  <si>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</si>
  <si>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</si>
  <si>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</si>
  <si>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</si>
  <si>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</si>
  <si>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</si>
  <si>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</si>
  <si>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</si>
  <si>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</si>
  <si>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</si>
  <si>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</si>
  <si>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</si>
  <si>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</si>
  <si>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</si>
  <si>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</si>
  <si>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</si>
  <si>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</si>
  <si>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</si>
  <si>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</si>
  <si>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</si>
  <si>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</si>
  <si>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</si>
  <si>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</si>
  <si>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</si>
  <si>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</si>
  <si>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</si>
  <si>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</si>
  <si>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</si>
  <si>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</si>
  <si>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</si>
  <si>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</si>
  <si>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</si>
  <si>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</si>
  <si>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</si>
  <si>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</si>
  <si>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</si>
  <si>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</si>
  <si>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</si>
  <si>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</si>
  <si>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</si>
  <si>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</si>
  <si>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</si>
  <si>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</si>
  <si>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</si>
  <si>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</si>
  <si>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</si>
  <si>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</si>
  <si>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</si>
  <si>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</si>
  <si>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</si>
  <si>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</si>
  <si>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</si>
  <si>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</si>
  <si>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</si>
  <si>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</si>
  <si>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</si>
  <si>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</si>
  <si>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</si>
  <si>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</si>
  <si>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</si>
  <si>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</si>
  <si>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</si>
  <si>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</si>
  <si>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</si>
  <si>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</si>
  <si>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</si>
  <si>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</si>
  <si>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</si>
  <si>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</si>
  <si>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</si>
  <si>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</si>
  <si>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</si>
  <si>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</si>
  <si>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</si>
  <si>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</si>
  <si>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</si>
  <si>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</si>
  <si>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</si>
  <si>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</si>
  <si>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</si>
  <si>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</si>
  <si>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</si>
  <si>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</si>
  <si>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</si>
  <si>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</si>
  <si>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</si>
  <si>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</si>
  <si>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</si>
  <si>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</si>
  <si>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</si>
  <si>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</si>
  <si>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</si>
  <si>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</si>
  <si>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</si>
  <si>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</si>
  <si>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</si>
  <si>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</si>
  <si>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</si>
  <si>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</si>
  <si>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</si>
  <si>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</si>
  <si>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</si>
  <si>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</si>
  <si>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</si>
  <si>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</si>
  <si>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</si>
  <si>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</si>
  <si>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</si>
  <si>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</si>
  <si>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</si>
  <si>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</si>
  <si>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</si>
  <si>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</si>
  <si>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</si>
  <si>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</si>
  <si>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</si>
  <si>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</si>
  <si>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</si>
  <si>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</si>
  <si>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</si>
  <si>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</si>
  <si>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</si>
  <si>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</si>
  <si>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</si>
  <si>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</si>
  <si>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</si>
  <si>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</si>
  <si>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</si>
  <si>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</si>
  <si>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</si>
  <si>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</si>
  <si>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</si>
  <si>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</si>
  <si>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</si>
  <si>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</si>
  <si>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</si>
  <si>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</si>
  <si>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</si>
  <si>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</si>
  <si>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</si>
  <si>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</si>
  <si>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</si>
  <si>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</si>
  <si>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</si>
  <si>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</si>
  <si>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</si>
  <si>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</si>
  <si>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</si>
  <si>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</si>
  <si>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</si>
  <si>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</si>
  <si>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</si>
  <si>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</si>
  <si>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</si>
  <si>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</si>
  <si>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</si>
  <si>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</si>
  <si>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</si>
  <si>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</si>
  <si>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</si>
  <si>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</si>
  <si>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</si>
  <si>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</si>
  <si>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</si>
  <si>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</si>
  <si>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</si>
  <si>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</si>
  <si>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</si>
  <si>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</si>
  <si>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</si>
  <si>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</si>
  <si>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</si>
  <si>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</si>
  <si>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</si>
  <si>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</si>
  <si>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</si>
  <si>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</si>
  <si>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</si>
  <si>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</si>
  <si>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</si>
  <si>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</si>
  <si>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</si>
  <si>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</si>
  <si>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</si>
  <si>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</si>
  <si>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</si>
  <si>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</si>
  <si>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</si>
  <si>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</si>
  <si>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</si>
  <si>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</si>
  <si>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</si>
  <si>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</si>
  <si>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</si>
  <si>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</si>
  <si>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</si>
  <si>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</si>
  <si>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</si>
  <si>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</si>
  <si>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</si>
  <si>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</si>
  <si>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</si>
  <si>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</si>
  <si>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</si>
  <si>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</si>
  <si>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</si>
  <si>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</si>
  <si>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</si>
  <si>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</si>
  <si>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</si>
  <si>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</si>
  <si>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</si>
  <si>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</si>
  <si>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</si>
  <si>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</si>
  <si>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</si>
  <si>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</si>
  <si>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</si>
  <si>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</si>
  <si>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</si>
  <si>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</si>
  <si>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</si>
  <si>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</si>
  <si>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</si>
  <si>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</si>
  <si>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</si>
  <si>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</si>
  <si>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</si>
  <si>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</si>
  <si>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</si>
  <si>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</si>
  <si>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</si>
  <si>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</si>
  <si>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</si>
  <si>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</si>
  <si>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</si>
  <si>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</si>
  <si>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</si>
  <si>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</si>
  <si>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</si>
  <si>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</si>
  <si>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</si>
  <si>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</si>
  <si>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</si>
  <si>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</si>
  <si>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</si>
  <si>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</si>
  <si>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</si>
  <si>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</si>
  <si>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</si>
  <si>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</si>
  <si>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</si>
  <si>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</si>
  <si>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</si>
  <si>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</si>
  <si>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</si>
  <si>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</si>
  <si>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</si>
  <si>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</si>
  <si>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</si>
  <si>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</si>
  <si>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</si>
  <si>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</si>
  <si>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</si>
  <si>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</si>
  <si>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</si>
  <si>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</si>
  <si>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</si>
  <si>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</si>
  <si>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</si>
  <si>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</si>
  <si>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</si>
  <si>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</si>
  <si>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</si>
  <si>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</si>
  <si>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</si>
  <si>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</si>
  <si>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</si>
  <si>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</si>
  <si>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</si>
  <si>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</si>
  <si>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</si>
  <si>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</si>
  <si>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</si>
  <si>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</si>
  <si>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</si>
  <si>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</si>
  <si>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</si>
  <si>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</si>
  <si>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</si>
  <si>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</si>
  <si>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</si>
  <si>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</si>
  <si>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</si>
  <si>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</si>
  <si>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</si>
  <si>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</si>
  <si>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</si>
  <si>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</si>
  <si>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</si>
  <si>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</si>
  <si>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</si>
  <si>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</si>
  <si>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</si>
  <si>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</si>
  <si>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</si>
  <si>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</si>
  <si>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</si>
  <si>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</si>
  <si>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</si>
  <si>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</si>
  <si>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</si>
  <si>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</si>
  <si>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</si>
  <si>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</si>
  <si>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</si>
  <si>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</si>
  <si>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</si>
  <si>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</si>
  <si>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</si>
  <si>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</si>
  <si>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</si>
  <si>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</si>
  <si>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</si>
  <si>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</si>
  <si>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</si>
  <si>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</si>
  <si>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</si>
  <si>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</si>
  <si>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</si>
  <si>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</si>
  <si>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</si>
  <si>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</si>
  <si>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</si>
  <si>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</si>
  <si>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</si>
  <si>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</si>
  <si>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</si>
  <si>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</si>
  <si>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</si>
  <si>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</si>
  <si>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</si>
  <si>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</si>
  <si>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</si>
  <si>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</si>
  <si>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</si>
  <si>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</si>
  <si>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</si>
  <si>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</si>
  <si>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</si>
  <si>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</si>
  <si>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</si>
  <si>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</si>
  <si>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</si>
  <si>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</si>
  <si>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</si>
  <si>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</si>
  <si>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</si>
  <si>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</si>
  <si>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</si>
  <si>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</si>
  <si>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</si>
  <si>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</si>
  <si>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</si>
  <si>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</si>
  <si>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</si>
  <si>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</si>
  <si>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</si>
  <si>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</si>
  <si>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</si>
  <si>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</si>
  <si>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</si>
  <si>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</si>
  <si>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</si>
  <si>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</si>
  <si>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</si>
  <si>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</si>
  <si>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</si>
  <si>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</si>
  <si>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</si>
  <si>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</si>
  <si>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</si>
  <si>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</si>
  <si>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</si>
  <si>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</si>
  <si>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</si>
  <si>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</si>
  <si>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</si>
  <si>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</si>
  <si>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</si>
  <si>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</si>
  <si>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</si>
  <si>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</si>
  <si>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</si>
  <si>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</si>
  <si>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</si>
  <si>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</si>
  <si>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</si>
  <si>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</si>
  <si>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</si>
  <si>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</si>
  <si>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</si>
  <si>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</si>
  <si>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</si>
  <si>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</si>
  <si>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</si>
  <si>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</si>
  <si>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</si>
  <si>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</si>
  <si>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</si>
  <si>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</si>
  <si>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</si>
  <si>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</si>
  <si>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</si>
  <si>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</si>
  <si>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</si>
  <si>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</si>
  <si>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</si>
  <si>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</si>
  <si>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</si>
  <si>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</si>
  <si>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</si>
  <si>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</si>
  <si>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</si>
  <si>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</si>
  <si>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</si>
  <si>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</si>
  <si>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</si>
  <si>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</si>
  <si>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</si>
  <si>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</si>
  <si>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</si>
  <si>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</si>
  <si>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</si>
  <si>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</si>
  <si>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</si>
  <si>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</si>
  <si>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</si>
  <si>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</si>
  <si>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</si>
  <si>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</si>
  <si>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</si>
  <si>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</si>
  <si>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</si>
  <si>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</si>
  <si>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</si>
  <si>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</si>
  <si>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</si>
  <si>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</si>
  <si>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</si>
  <si>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</si>
  <si>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</si>
  <si>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</si>
  <si>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</si>
  <si>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</si>
  <si>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</si>
  <si>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</si>
  <si>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</si>
  <si>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</si>
  <si>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</si>
  <si>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</si>
  <si>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</si>
  <si>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</si>
  <si>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</si>
  <si>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</si>
  <si>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</si>
  <si>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</si>
  <si>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</si>
  <si>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</si>
  <si>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</si>
  <si>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</si>
  <si>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</si>
  <si>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</si>
  <si>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</si>
  <si>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</si>
  <si>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</si>
  <si>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</si>
  <si>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</si>
  <si>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</si>
  <si>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</si>
  <si>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</si>
  <si>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</si>
  <si>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</si>
  <si>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</si>
  <si>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</si>
  <si>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</si>
  <si>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</si>
  <si>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</si>
  <si>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</si>
  <si>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</si>
  <si>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</si>
  <si>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</si>
  <si>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</si>
  <si>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</si>
  <si>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</si>
  <si>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</si>
  <si>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</si>
  <si>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</si>
  <si>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</si>
  <si>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</si>
  <si>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</si>
  <si>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</si>
  <si>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</si>
  <si>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</si>
  <si>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</si>
  <si>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</si>
  <si>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</si>
  <si>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</si>
  <si>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</si>
  <si>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</si>
  <si>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</si>
  <si>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</si>
  <si>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</si>
  <si>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</si>
  <si>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</si>
  <si>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</si>
  <si>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</si>
  <si>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</si>
  <si>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</si>
  <si>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</si>
  <si>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</si>
  <si>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</si>
  <si>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</si>
  <si>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</si>
  <si>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</si>
  <si>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</si>
  <si>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</si>
  <si>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</si>
  <si>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</si>
  <si>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</si>
  <si>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</si>
  <si>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</si>
  <si>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</si>
  <si>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</si>
  <si>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</si>
  <si>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</si>
  <si>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</si>
  <si>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</si>
  <si>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</si>
  <si>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</si>
  <si>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</si>
  <si>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</si>
  <si>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</si>
  <si>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</si>
  <si>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</si>
  <si>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</si>
  <si>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</si>
  <si>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</si>
  <si>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</si>
  <si>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</si>
  <si>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</si>
  <si>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</si>
  <si>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</si>
  <si>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</si>
  <si>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</si>
  <si>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</si>
  <si>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</si>
  <si>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</si>
  <si>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</si>
  <si>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</si>
  <si>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</si>
  <si>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</si>
  <si>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</si>
  <si>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</si>
  <si>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</si>
  <si>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</si>
  <si>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</si>
  <si>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</si>
  <si>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</si>
  <si>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</si>
  <si>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</si>
  <si>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</si>
  <si>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</si>
  <si>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</si>
  <si>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</si>
  <si>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</si>
  <si>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</si>
  <si>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</si>
  <si>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</si>
  <si>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</si>
  <si>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</si>
  <si>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</si>
  <si>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</si>
  <si>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</si>
  <si>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</si>
  <si>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</si>
  <si>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</si>
  <si>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</si>
  <si>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</si>
  <si>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</si>
  <si>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</si>
  <si>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</si>
  <si>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</si>
  <si>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</si>
  <si>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</si>
  <si>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</si>
  <si>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</si>
  <si>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</si>
  <si>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</si>
  <si>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</si>
  <si>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</si>
  <si>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</si>
  <si>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</si>
  <si>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</si>
  <si>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</si>
  <si>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</si>
  <si>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</si>
  <si>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</si>
  <si>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</si>
  <si>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</si>
  <si>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</si>
  <si>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</si>
  <si>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</si>
  <si>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</si>
  <si>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</si>
  <si>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</si>
  <si>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</si>
  <si>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</si>
  <si>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</si>
  <si>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</si>
  <si>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</si>
  <si>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</si>
  <si>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</si>
  <si>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</si>
  <si>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</si>
  <si>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</si>
  <si>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</si>
  <si>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</si>
  <si>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</si>
  <si>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</si>
  <si>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</si>
  <si>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</si>
  <si>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</si>
  <si>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</si>
  <si>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</si>
  <si>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</si>
  <si>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</si>
  <si>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</si>
  <si>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</si>
  <si>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</si>
  <si>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</si>
  <si>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</si>
  <si>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</si>
  <si>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</si>
  <si>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</si>
  <si>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</si>
  <si>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</si>
  <si>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</si>
  <si>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</si>
  <si>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</si>
  <si>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</si>
  <si>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</si>
  <si>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</si>
  <si>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</si>
  <si>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</si>
  <si>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</si>
  <si>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</si>
  <si>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</si>
  <si>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</si>
  <si>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</si>
  <si>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</si>
  <si>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</si>
  <si>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</si>
  <si>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</si>
  <si>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</si>
  <si>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</si>
  <si>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</si>
  <si>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</si>
  <si>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</si>
  <si>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</si>
  <si>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</si>
  <si>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</si>
  <si>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</si>
  <si>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</si>
  <si>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</si>
  <si>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</si>
  <si>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</si>
  <si>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</si>
  <si>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</si>
  <si>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</si>
  <si>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</si>
  <si>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</si>
  <si>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</si>
  <si>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</si>
  <si>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</si>
  <si>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</si>
  <si>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</si>
  <si>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</si>
  <si>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</si>
  <si>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</si>
  <si>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</si>
  <si>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</si>
  <si>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</si>
  <si>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</si>
  <si>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</si>
  <si>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</si>
  <si>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</si>
  <si>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</si>
  <si>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</si>
  <si>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</si>
  <si>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</si>
  <si>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</si>
  <si>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</si>
  <si>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</si>
  <si>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</si>
  <si>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</si>
  <si>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</si>
  <si>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</si>
  <si>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</si>
  <si>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</si>
  <si>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</si>
  <si>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</si>
  <si>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</si>
  <si>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</si>
  <si>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</si>
  <si>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</si>
  <si>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</si>
  <si>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</si>
  <si>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</si>
  <si>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</si>
  <si>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</si>
  <si>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</si>
  <si>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</si>
  <si>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</si>
  <si>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</si>
  <si>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</si>
  <si>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</si>
  <si>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</si>
  <si>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</si>
  <si>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</si>
  <si>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</si>
  <si>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</si>
  <si>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</si>
  <si>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</si>
  <si>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</si>
  <si>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</si>
  <si>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</si>
  <si>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</si>
  <si>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</si>
  <si>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</si>
  <si>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</si>
  <si>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</si>
  <si>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</si>
  <si>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</si>
  <si>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</si>
  <si>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</si>
  <si>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</si>
  <si>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</si>
  <si>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</si>
  <si>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</si>
  <si>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</si>
  <si>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</si>
  <si>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</si>
  <si>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</si>
  <si>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</si>
  <si>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</si>
  <si>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</si>
  <si>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</si>
  <si>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</si>
  <si>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</si>
  <si>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</si>
  <si>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</si>
  <si>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</si>
  <si>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</si>
  <si>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</si>
  <si>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</si>
  <si>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</si>
  <si>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</si>
  <si>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</si>
  <si>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</si>
  <si>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</si>
  <si>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</si>
  <si>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</si>
  <si>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</si>
  <si>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</si>
  <si>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</si>
  <si>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</si>
  <si>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</si>
  <si>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</si>
  <si>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</si>
  <si>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</si>
  <si>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</si>
  <si>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</si>
  <si>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</si>
  <si>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</si>
  <si>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</si>
  <si>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</si>
  <si>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</si>
  <si>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</si>
  <si>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</si>
  <si>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</si>
  <si>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</si>
  <si>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</si>
  <si>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</si>
  <si>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</si>
  <si>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</si>
  <si>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</si>
  <si>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</si>
  <si>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</si>
  <si>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</si>
  <si>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</si>
  <si>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</si>
  <si>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</si>
  <si>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</si>
  <si>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</si>
  <si>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</si>
  <si>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</si>
  <si>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</si>
  <si>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</si>
  <si>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</si>
  <si>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</si>
  <si>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</si>
  <si>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</si>
  <si>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</si>
  <si>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</si>
  <si>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</si>
  <si>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</si>
  <si>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</si>
  <si>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</si>
  <si>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</si>
  <si>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</si>
  <si>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</si>
  <si>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</si>
  <si>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</si>
  <si>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</si>
  <si>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</si>
  <si>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</si>
  <si>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</si>
  <si>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</si>
  <si>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</si>
  <si>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</si>
  <si>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</si>
  <si>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</si>
  <si>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</si>
  <si>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</si>
  <si>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</si>
  <si>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</si>
  <si>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</si>
  <si>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</si>
  <si>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</si>
  <si>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</si>
  <si>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</si>
  <si>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</si>
  <si>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</si>
  <si>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</si>
  <si>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</si>
  <si>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</si>
  <si>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</si>
  <si>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</si>
  <si>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</si>
  <si>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</si>
  <si>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</si>
  <si>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</si>
  <si>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</si>
  <si>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</si>
  <si>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</si>
  <si>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</si>
  <si>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</si>
  <si>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</si>
  <si>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</si>
  <si>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</si>
  <si>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</si>
  <si>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</si>
  <si>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</si>
  <si>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</si>
  <si>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</si>
  <si>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</si>
  <si>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</si>
  <si>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</si>
  <si>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</si>
  <si>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</si>
  <si>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</si>
  <si>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</si>
  <si>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</si>
  <si>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</si>
  <si>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</si>
  <si>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</si>
  <si>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</si>
  <si>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</si>
  <si>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</si>
  <si>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</si>
  <si>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</si>
  <si>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</si>
  <si>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</si>
  <si>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</si>
  <si>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</si>
  <si>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</si>
  <si>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</si>
  <si>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</si>
  <si>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</si>
  <si>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</si>
  <si>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</si>
  <si>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</si>
  <si>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</si>
  <si>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</si>
  <si>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</si>
  <si>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</si>
  <si>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</si>
  <si>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</si>
  <si>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</si>
  <si>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</si>
  <si>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</si>
  <si>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</si>
  <si>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</si>
  <si>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</si>
  <si>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</si>
  <si>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</si>
  <si>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</si>
  <si>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</si>
  <si>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</si>
  <si>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</si>
  <si>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</si>
  <si>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</si>
  <si>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</si>
  <si>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</si>
  <si>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</si>
  <si>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</si>
  <si>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</si>
  <si>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</si>
  <si>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</si>
  <si>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</si>
  <si>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</si>
  <si>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</si>
  <si>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</si>
  <si>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</si>
  <si>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</si>
  <si>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</si>
  <si>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</si>
  <si>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</si>
  <si>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</si>
  <si>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</si>
  <si>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</si>
  <si>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</si>
  <si>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</si>
  <si>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</si>
  <si>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</si>
  <si>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</si>
  <si>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</si>
  <si>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</si>
  <si>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</si>
  <si>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</si>
  <si>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</si>
  <si>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</si>
  <si>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</si>
  <si>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</si>
  <si>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</si>
  <si>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</si>
  <si>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</si>
  <si>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</si>
  <si>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</si>
  <si>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</si>
  <si>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</si>
  <si>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</si>
  <si>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</si>
  <si>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</si>
  <si>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</si>
  <si>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</si>
  <si>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</si>
  <si>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</si>
  <si>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</si>
  <si>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</si>
  <si>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</si>
  <si>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</si>
  <si>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</si>
  <si>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</si>
  <si>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</si>
  <si>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</si>
  <si>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</si>
  <si>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</si>
  <si>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</si>
  <si>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</si>
  <si>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</si>
  <si>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</si>
  <si>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</si>
  <si>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</si>
  <si>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</si>
  <si>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</si>
  <si>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</si>
  <si>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</si>
  <si>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</si>
  <si>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</si>
  <si>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</si>
  <si>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</si>
  <si>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</si>
  <si>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</si>
  <si>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</si>
  <si>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</si>
  <si>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</si>
  <si>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</si>
  <si>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</si>
  <si>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</si>
  <si>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</si>
  <si>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</si>
  <si>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</si>
  <si>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</si>
  <si>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</si>
  <si>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</si>
  <si>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</si>
  <si>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</si>
  <si>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</si>
  <si>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</si>
  <si>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</si>
  <si>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</si>
  <si>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</si>
  <si>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</si>
  <si>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</si>
  <si>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</si>
  <si>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</si>
  <si>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</si>
  <si>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</si>
  <si>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</si>
  <si>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</si>
  <si>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</si>
  <si>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</si>
  <si>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</si>
  <si>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</si>
  <si>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</si>
  <si>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</si>
  <si>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</si>
  <si>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</si>
  <si>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</si>
  <si>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</si>
  <si>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</si>
  <si>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</si>
  <si>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</si>
  <si>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</si>
  <si>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</si>
  <si>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</si>
  <si>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</si>
  <si>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</si>
  <si>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</si>
  <si>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</si>
  <si>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</si>
  <si>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</si>
  <si>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</si>
  <si>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</si>
  <si>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</si>
  <si>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</si>
  <si>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</si>
  <si>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</si>
  <si>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</si>
  <si>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</si>
  <si>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</si>
  <si>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</si>
  <si>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</si>
  <si>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</si>
  <si>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</si>
  <si>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</si>
  <si>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</si>
  <si>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</si>
  <si>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</si>
  <si>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</si>
  <si>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</si>
  <si>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</si>
  <si>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</si>
  <si>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</si>
  <si>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</si>
  <si>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</si>
  <si>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</si>
  <si>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</si>
  <si>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</si>
  <si>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</si>
  <si>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</si>
  <si>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</si>
  <si>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</si>
  <si>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</si>
  <si>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</si>
  <si>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</si>
  <si>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</si>
  <si>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</si>
  <si>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</si>
  <si>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</si>
  <si>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</si>
  <si>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</si>
  <si>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</si>
  <si>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</si>
  <si>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</si>
  <si>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</si>
  <si>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</si>
  <si>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</si>
  <si>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</si>
  <si>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</si>
  <si>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</si>
  <si>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</si>
  <si>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</si>
  <si>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</si>
  <si>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</si>
  <si>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</si>
  <si>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</si>
  <si>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</si>
  <si>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</si>
  <si>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</si>
  <si>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</si>
  <si>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</si>
  <si>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</si>
  <si>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</si>
  <si>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</si>
  <si>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</si>
  <si>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</si>
  <si>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</si>
  <si>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</si>
  <si>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</si>
  <si>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</si>
  <si>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</si>
  <si>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</si>
  <si>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</si>
  <si>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</si>
  <si>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</si>
  <si>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</si>
  <si>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</si>
  <si>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</si>
  <si>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</si>
  <si>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</si>
  <si>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</si>
  <si>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</si>
  <si>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</si>
  <si>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</si>
  <si>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</si>
  <si>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</si>
  <si>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</si>
  <si>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</si>
  <si>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</si>
  <si>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</si>
  <si>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</si>
  <si>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</si>
  <si>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</si>
  <si>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</si>
  <si>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</si>
  <si>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</si>
  <si>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</si>
  <si>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</si>
  <si>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</si>
  <si>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</si>
  <si>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</si>
  <si>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</si>
  <si>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</si>
  <si>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</si>
  <si>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</si>
  <si>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</si>
  <si>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</si>
  <si>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</si>
  <si>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</si>
  <si>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</si>
  <si>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</si>
  <si>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</si>
  <si>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</si>
  <si>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</si>
  <si>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</si>
  <si>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</si>
  <si>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</si>
  <si>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</si>
  <si>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</si>
  <si>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</si>
  <si>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</si>
  <si>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</si>
  <si>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</si>
  <si>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</si>
  <si>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</si>
  <si>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</si>
  <si>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</si>
  <si>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</si>
  <si>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</si>
  <si>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</si>
  <si>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</si>
  <si>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</si>
  <si>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</si>
  <si>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</si>
  <si>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</si>
  <si>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</si>
  <si>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</si>
  <si>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</si>
  <si>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</si>
  <si>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</si>
  <si>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</si>
  <si>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</si>
  <si>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</si>
  <si>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</si>
  <si>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</si>
  <si>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</si>
  <si>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</si>
  <si>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</si>
  <si>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</si>
  <si>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</si>
  <si>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</si>
  <si>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</si>
  <si>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</si>
  <si>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</si>
  <si>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</si>
  <si>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</si>
  <si>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</si>
  <si>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</si>
  <si>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</si>
  <si>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</si>
  <si>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</si>
  <si>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</si>
  <si>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</si>
  <si>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</si>
  <si>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</si>
  <si>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</si>
  <si>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</si>
  <si>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</si>
  <si>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</si>
  <si>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</si>
  <si>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</si>
  <si>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</si>
  <si>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</si>
  <si>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</si>
  <si>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</si>
  <si>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</si>
  <si>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</si>
  <si>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</si>
  <si>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</si>
  <si>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</si>
  <si>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</si>
  <si>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</si>
  <si>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</si>
  <si>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</si>
  <si>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</si>
  <si>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</si>
  <si>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</si>
  <si>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</si>
  <si>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</si>
  <si>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</si>
  <si>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</si>
  <si>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</si>
  <si>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</si>
  <si>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</si>
  <si>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</si>
  <si>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</si>
  <si>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</si>
  <si>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</si>
  <si>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</si>
  <si>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</si>
  <si>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</si>
  <si>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</si>
  <si>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</si>
  <si>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</si>
  <si>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</si>
  <si>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</si>
  <si>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</si>
  <si>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</si>
  <si>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</si>
  <si>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</si>
  <si>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</si>
  <si>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</si>
  <si>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</si>
  <si>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</si>
  <si>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</si>
  <si>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</si>
  <si>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</si>
  <si>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</si>
  <si>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</si>
  <si>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</si>
  <si>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</si>
  <si>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</si>
  <si>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</si>
  <si>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</si>
  <si>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</si>
  <si>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</si>
  <si>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</si>
  <si>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</si>
  <si>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</si>
  <si>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</si>
  <si>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</si>
  <si>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</si>
  <si>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</si>
  <si>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</si>
  <si>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</si>
  <si>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</si>
  <si>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</si>
  <si>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</si>
  <si>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</si>
  <si>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</si>
  <si>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</si>
  <si>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</si>
  <si>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</si>
  <si>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</si>
  <si>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</si>
  <si>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</si>
  <si>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</si>
  <si>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</si>
  <si>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</si>
  <si>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</si>
  <si>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</si>
  <si>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</si>
  <si>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</si>
  <si>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</si>
  <si>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</si>
  <si>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</si>
  <si>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</si>
  <si>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</si>
  <si>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</si>
  <si>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</si>
  <si>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</si>
  <si>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</si>
  <si>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</si>
  <si>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</si>
  <si>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</si>
  <si>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</si>
  <si>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</si>
  <si>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</si>
  <si>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</si>
  <si>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</si>
  <si>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</si>
  <si>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</si>
  <si>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</si>
  <si>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</si>
  <si>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</si>
  <si>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</si>
  <si>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</si>
  <si>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</si>
  <si>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</si>
  <si>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</si>
  <si>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</si>
  <si>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</si>
  <si>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</si>
  <si>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</si>
  <si>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</si>
  <si>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</si>
  <si>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</si>
  <si>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</si>
  <si>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</si>
  <si>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</si>
  <si>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</si>
  <si>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</si>
  <si>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</si>
  <si>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</si>
  <si>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</si>
  <si>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</si>
  <si>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</si>
  <si>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</si>
  <si>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</si>
  <si>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</si>
  <si>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</si>
  <si>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</si>
  <si>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</si>
  <si>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</si>
  <si>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</si>
  <si>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</si>
  <si>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</si>
  <si>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</si>
  <si>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</si>
  <si>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</si>
  <si>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</si>
  <si>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</si>
  <si>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</si>
  <si>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</si>
  <si>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</si>
  <si>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</si>
  <si>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</si>
  <si>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</si>
  <si>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</si>
  <si>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</si>
  <si>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</si>
  <si>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</si>
  <si>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</si>
  <si>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</si>
  <si>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</si>
  <si>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</si>
  <si>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</si>
  <si>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</si>
  <si>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</si>
  <si>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</si>
  <si>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</si>
  <si>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</si>
  <si>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</si>
  <si>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</si>
  <si>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</si>
  <si>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</si>
  <si>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</si>
  <si>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</si>
  <si>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</si>
  <si>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</si>
  <si>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</si>
  <si>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</si>
  <si>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</si>
  <si>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</si>
  <si>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</si>
  <si>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</si>
  <si>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</si>
  <si>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</si>
  <si>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</si>
  <si>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</si>
  <si>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</si>
  <si>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</si>
  <si>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</si>
  <si>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</si>
  <si>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</si>
  <si>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</si>
  <si>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</si>
  <si>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</si>
  <si>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</si>
  <si>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</si>
  <si>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</si>
  <si>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</si>
  <si>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</si>
  <si>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</si>
  <si>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</si>
  <si>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</si>
  <si>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</si>
  <si>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</si>
  <si>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</si>
  <si>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</si>
  <si>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</si>
  <si>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</si>
  <si>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</si>
  <si>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</si>
  <si>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</si>
  <si>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</si>
  <si>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</si>
  <si>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</si>
  <si>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</si>
  <si>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</si>
  <si>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</si>
  <si>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</si>
  <si>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</si>
  <si>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</si>
  <si>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</si>
  <si>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</si>
  <si>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</si>
  <si>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</si>
  <si>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</si>
  <si>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</si>
  <si>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</si>
  <si>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</si>
  <si>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</si>
  <si>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</si>
  <si>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</si>
  <si>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</si>
  <si>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</si>
  <si>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</si>
  <si>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</si>
  <si>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</si>
  <si>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</si>
  <si>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</si>
  <si>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</si>
  <si>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</si>
  <si>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</si>
  <si>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</si>
  <si>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</si>
  <si>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</si>
  <si>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</si>
  <si>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</si>
  <si>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</si>
  <si>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</si>
  <si>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</si>
  <si>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</si>
  <si>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</si>
  <si>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</si>
  <si>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</si>
  <si>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</si>
  <si>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</si>
  <si>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</si>
  <si>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</si>
  <si>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</si>
  <si>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</si>
  <si>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</si>
  <si>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</si>
  <si>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</si>
  <si>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</si>
  <si>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</si>
  <si>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</si>
  <si>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</si>
  <si>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</si>
  <si>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</si>
  <si>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</si>
  <si>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</si>
  <si>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</si>
  <si>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</si>
  <si>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</si>
  <si>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</si>
  <si>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</si>
  <si>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</si>
  <si>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</si>
  <si>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</si>
  <si>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</si>
  <si>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</si>
  <si>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</si>
  <si>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</si>
  <si>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</si>
  <si>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</si>
  <si>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</si>
  <si>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</si>
  <si>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</si>
  <si>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</si>
  <si>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</si>
  <si>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</si>
  <si>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</si>
  <si>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</si>
  <si>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</si>
  <si>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</si>
  <si>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</si>
  <si>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</si>
  <si>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</si>
  <si>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</si>
  <si>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</si>
  <si>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</si>
  <si>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</si>
  <si>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</si>
  <si>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</si>
  <si>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</si>
  <si>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</si>
  <si>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</si>
  <si>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</si>
  <si>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</si>
  <si>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</si>
  <si>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</si>
  <si>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</si>
  <si>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</si>
  <si>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</si>
  <si>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</si>
  <si>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</si>
  <si>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</si>
  <si>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</si>
  <si>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</si>
  <si>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</si>
  <si>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</si>
  <si>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</si>
  <si>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</si>
  <si>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</si>
  <si>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</si>
  <si>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</si>
  <si>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</si>
  <si>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</si>
  <si>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</si>
  <si>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</si>
  <si>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</si>
  <si>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</si>
  <si>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</si>
  <si>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</si>
  <si>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</si>
  <si>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</si>
  <si>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</si>
  <si>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</si>
  <si>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</si>
  <si>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</si>
  <si>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</si>
  <si>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</si>
  <si>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</si>
  <si>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</si>
  <si>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</si>
  <si>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</si>
  <si>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</si>
  <si>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</si>
  <si>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</si>
  <si>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</si>
  <si>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</si>
  <si>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</si>
  <si>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</si>
  <si>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</si>
  <si>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</si>
  <si>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</si>
  <si>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</si>
  <si>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</si>
  <si>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</si>
  <si>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</si>
  <si>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</si>
  <si>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</si>
  <si>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</si>
  <si>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</si>
  <si>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</si>
  <si>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</si>
  <si>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</si>
  <si>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</si>
  <si>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</si>
  <si>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</si>
  <si>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</si>
  <si>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</si>
  <si>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</si>
  <si>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</si>
  <si>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</si>
  <si>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</si>
  <si>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</si>
  <si>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</si>
  <si>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</si>
  <si>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</si>
  <si>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</si>
  <si>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</si>
  <si>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</si>
  <si>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</si>
  <si>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</si>
  <si>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</si>
  <si>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</si>
  <si>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</si>
  <si>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</si>
  <si>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</si>
  <si>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</si>
  <si>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</si>
  <si>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</si>
  <si>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</si>
  <si>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</si>
  <si>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</si>
  <si>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</si>
  <si>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</si>
  <si>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</si>
  <si>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</si>
  <si>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</si>
  <si>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</si>
  <si>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</si>
  <si>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</si>
  <si>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</si>
  <si>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</si>
  <si>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</si>
  <si>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</si>
  <si>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</si>
  <si>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</si>
  <si>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</si>
  <si>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</si>
  <si>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</si>
  <si>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</si>
  <si>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</si>
  <si>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</si>
  <si>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</si>
  <si>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</si>
  <si>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</si>
  <si>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</si>
  <si>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</si>
  <si>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</si>
  <si>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</si>
  <si>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</si>
  <si>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</si>
  <si>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</si>
  <si>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</si>
  <si>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</si>
  <si>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</si>
  <si>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</si>
  <si>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</si>
  <si>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</si>
  <si>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</si>
  <si>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</si>
  <si>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</si>
  <si>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</si>
  <si>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</si>
  <si>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</si>
  <si>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</si>
  <si>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</si>
  <si>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</si>
  <si>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</si>
  <si>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</si>
  <si>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</si>
  <si>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</si>
  <si>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</si>
  <si>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</si>
  <si>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</si>
  <si>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</si>
  <si>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</si>
  <si>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</si>
  <si>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</si>
  <si>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</si>
  <si>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</si>
  <si>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</si>
  <si>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</si>
  <si>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</si>
  <si>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</si>
  <si>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</si>
  <si>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</si>
  <si>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</si>
  <si>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</si>
  <si>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</si>
  <si>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</si>
  <si>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</si>
  <si>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</si>
  <si>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</si>
  <si>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</si>
  <si>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</si>
  <si>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</si>
  <si>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</si>
  <si>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</si>
  <si>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</si>
  <si>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</si>
  <si>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</si>
  <si>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</si>
  <si>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</si>
  <si>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</si>
  <si>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</si>
  <si>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</si>
  <si>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</si>
  <si>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</si>
  <si>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</si>
  <si>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</si>
  <si>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</si>
  <si>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</si>
  <si>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</si>
  <si>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</si>
  <si>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</si>
  <si>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</si>
  <si>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</si>
  <si>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</si>
  <si>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</si>
  <si>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</si>
  <si>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</si>
  <si>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</si>
  <si>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</si>
  <si>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</si>
  <si>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</si>
  <si>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</si>
  <si>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</si>
  <si>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</si>
  <si>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</si>
  <si>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</si>
  <si>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</si>
  <si>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</si>
  <si>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</si>
  <si>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</si>
  <si>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</si>
  <si>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</si>
  <si>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</si>
  <si>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</si>
  <si>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</si>
  <si>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</si>
  <si>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</si>
  <si>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</si>
  <si>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</si>
  <si>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</si>
  <si>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</si>
  <si>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</si>
  <si>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</si>
  <si>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</si>
  <si>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</si>
  <si>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</si>
  <si>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</si>
  <si>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</si>
  <si>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</si>
  <si>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</si>
  <si>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</si>
  <si>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</si>
  <si>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</si>
  <si>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</si>
  <si>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</si>
  <si>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</si>
  <si>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</si>
  <si>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</si>
  <si>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</si>
  <si>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</si>
  <si>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</si>
  <si>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</si>
  <si>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</si>
  <si>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</si>
  <si>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</si>
  <si>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</si>
  <si>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</si>
  <si>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</si>
  <si>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</si>
  <si>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</si>
  <si>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</si>
  <si>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</si>
  <si>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</si>
  <si>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</si>
  <si>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</si>
  <si>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</si>
  <si>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</si>
  <si>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</si>
  <si>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</si>
  <si>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</si>
  <si>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</si>
  <si>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</si>
  <si>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</si>
  <si>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</si>
  <si>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</si>
  <si>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</si>
  <si>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</si>
  <si>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</si>
  <si>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</si>
  <si>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</si>
  <si>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</si>
  <si>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</si>
  <si>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</si>
  <si>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</si>
  <si>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</si>
  <si>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</si>
  <si>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</si>
  <si>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</si>
  <si>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</si>
  <si>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</si>
  <si>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</si>
  <si>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</si>
  <si>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</si>
  <si>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</si>
  <si>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</si>
  <si>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</si>
  <si>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</si>
  <si>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</si>
  <si>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</si>
  <si>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</si>
  <si>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</si>
  <si>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</si>
  <si>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</si>
  <si>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</si>
  <si>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</si>
  <si>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</si>
  <si>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</si>
  <si>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</si>
  <si>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</si>
  <si>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</si>
  <si>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</si>
  <si>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</si>
  <si>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</si>
  <si>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</si>
  <si>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</si>
  <si>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</si>
  <si>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</si>
  <si>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</si>
  <si>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</si>
  <si>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</si>
  <si>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</si>
  <si>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</si>
  <si>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</si>
  <si>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</si>
  <si>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</si>
  <si>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</si>
  <si>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</si>
  <si>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</si>
  <si>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</si>
  <si>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</si>
  <si>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</si>
  <si>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</si>
  <si>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</si>
  <si>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</si>
  <si>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</si>
  <si>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</si>
  <si>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</si>
  <si>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</si>
  <si>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</si>
  <si>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</si>
  <si>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</si>
  <si>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</si>
  <si>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</si>
  <si>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</si>
  <si>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</si>
  <si>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</si>
  <si>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</si>
  <si>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</si>
  <si>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</si>
  <si>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</si>
  <si>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</si>
  <si>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</si>
  <si>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</si>
  <si>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</si>
  <si>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</si>
  <si>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</si>
  <si>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</si>
  <si>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</si>
  <si>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</si>
  <si>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</si>
  <si>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</si>
  <si>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</si>
  <si>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</si>
  <si>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</si>
  <si>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</si>
  <si>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</si>
  <si>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</si>
  <si>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</si>
  <si>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</si>
  <si>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</si>
  <si>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</si>
  <si>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</si>
  <si>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</si>
  <si>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</si>
  <si>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</si>
  <si>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</si>
  <si>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</si>
  <si>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</si>
  <si>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</si>
  <si>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</si>
  <si>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</si>
  <si>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</si>
  <si>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</si>
  <si>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</si>
  <si>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</si>
  <si>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</si>
  <si>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</si>
  <si>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</si>
  <si>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</si>
  <si>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</si>
  <si>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</si>
  <si>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</si>
  <si>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</si>
  <si>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</si>
  <si>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</si>
  <si>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</si>
  <si>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</si>
  <si>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</si>
  <si>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</si>
  <si>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</si>
  <si>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</si>
  <si>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</si>
  <si>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</si>
  <si>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</si>
  <si>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</si>
  <si>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</si>
  <si>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</si>
  <si>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</si>
  <si>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</si>
  <si>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</si>
  <si>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</si>
  <si>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</si>
  <si>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</si>
  <si>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</si>
  <si>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</si>
  <si>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</si>
  <si>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</si>
  <si>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</si>
  <si>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</si>
  <si>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</si>
  <si>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</si>
  <si>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</si>
  <si>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</si>
  <si>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</si>
  <si>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</si>
  <si>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</si>
  <si>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</si>
  <si>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</si>
  <si>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</si>
  <si>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</si>
  <si>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</si>
  <si>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</si>
  <si>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</si>
  <si>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</si>
  <si>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</si>
  <si>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</si>
  <si>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</si>
  <si>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</si>
  <si>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</si>
  <si>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</si>
  <si>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</si>
  <si>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</si>
  <si>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</si>
  <si>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</si>
  <si>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</si>
  <si>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</si>
  <si>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</si>
  <si>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</si>
  <si>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</si>
  <si>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</si>
  <si>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</si>
  <si>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</si>
  <si>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</si>
  <si>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</si>
  <si>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</si>
  <si>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</si>
  <si>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</si>
  <si>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</si>
  <si>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</si>
  <si>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</si>
  <si>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</si>
  <si>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</si>
  <si>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</si>
  <si>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</si>
  <si>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</si>
  <si>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</si>
  <si>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</si>
  <si>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</si>
  <si>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</si>
  <si>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</si>
  <si>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</si>
  <si>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</si>
  <si>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</si>
  <si>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</si>
  <si>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</si>
  <si>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</si>
  <si>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</si>
  <si>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</si>
  <si>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</si>
  <si>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</si>
  <si>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</si>
  <si>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</si>
  <si>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</si>
  <si>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</si>
  <si>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</si>
  <si>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</si>
  <si>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</si>
  <si>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</si>
  <si>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</si>
  <si>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</si>
  <si>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</si>
  <si>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</si>
  <si>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</si>
  <si>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</si>
  <si>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</si>
  <si>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</si>
  <si>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</si>
  <si>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</si>
  <si>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</si>
  <si>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</si>
  <si>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</si>
  <si>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</si>
  <si>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</si>
  <si>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</si>
  <si>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</si>
  <si>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</si>
  <si>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</si>
  <si>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</si>
  <si>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</si>
  <si>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</si>
  <si>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</si>
  <si>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</si>
  <si>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</si>
  <si>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</si>
  <si>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</si>
  <si>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</si>
  <si>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</si>
  <si>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</si>
  <si>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</si>
  <si>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</si>
  <si>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</si>
  <si>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</si>
  <si>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</si>
  <si>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</si>
  <si>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</si>
  <si>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</si>
  <si>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</si>
  <si>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</si>
  <si>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</si>
  <si>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</si>
  <si>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</si>
  <si>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</si>
  <si>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</si>
  <si>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</si>
  <si>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</si>
  <si>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</si>
  <si>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</si>
  <si>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</si>
  <si>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</si>
  <si>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</si>
  <si>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</si>
  <si>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</si>
  <si>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</si>
  <si>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</si>
  <si>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</si>
  <si>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</si>
  <si>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</si>
  <si>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</si>
  <si>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</si>
  <si>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</si>
  <si>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</si>
  <si>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</si>
  <si>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</si>
  <si>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</si>
  <si>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</si>
  <si>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</si>
  <si>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</si>
  <si>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</si>
  <si>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</si>
  <si>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</si>
  <si>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</si>
  <si>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</si>
  <si>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</si>
  <si>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</si>
  <si>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</si>
  <si>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</si>
  <si>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</si>
  <si>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</si>
  <si>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</si>
  <si>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</si>
  <si>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</si>
  <si>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</si>
  <si>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</si>
  <si>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</si>
  <si>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</si>
  <si>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</si>
  <si>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</si>
  <si>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</si>
  <si>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</si>
  <si>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</si>
  <si>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</si>
  <si>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</si>
  <si>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</si>
  <si>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</si>
  <si>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</si>
  <si>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</si>
  <si>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</si>
  <si>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</si>
  <si>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</si>
  <si>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</si>
  <si>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</si>
  <si>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</si>
  <si>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</si>
  <si>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</si>
  <si>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</si>
  <si>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</si>
  <si>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</si>
  <si>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</si>
  <si>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</si>
  <si>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</si>
  <si>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</si>
  <si>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</si>
  <si>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</si>
  <si>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</si>
  <si>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</si>
  <si>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</si>
  <si>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</si>
  <si>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</si>
  <si>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</si>
  <si>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</si>
  <si>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</si>
  <si>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</si>
  <si>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</si>
  <si>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</si>
  <si>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</si>
  <si>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</si>
  <si>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</si>
  <si>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</si>
  <si>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</si>
  <si>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</si>
  <si>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</si>
  <si>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</si>
  <si>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</si>
  <si>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</si>
  <si>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</si>
  <si>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</si>
  <si>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</si>
  <si>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</si>
  <si>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</si>
  <si>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</si>
  <si>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</si>
  <si>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</si>
  <si>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</si>
  <si>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</si>
  <si>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</si>
  <si>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</si>
  <si>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</si>
  <si>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</si>
  <si>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</si>
  <si>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</si>
  <si>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</si>
  <si>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</si>
  <si>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</si>
  <si>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</si>
  <si>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</si>
  <si>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</si>
  <si>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</si>
  <si>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</si>
  <si>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</si>
  <si>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</si>
  <si>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</si>
  <si>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</si>
  <si>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</si>
  <si>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</si>
  <si>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</si>
  <si>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</si>
  <si>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</si>
  <si>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</si>
  <si>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</si>
  <si>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</si>
  <si>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</si>
  <si>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</si>
  <si>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</si>
  <si>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</si>
  <si>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</si>
  <si>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</si>
  <si>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</si>
  <si>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</si>
  <si>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</si>
  <si>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</si>
  <si>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</si>
  <si>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</si>
  <si>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</si>
  <si>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</si>
  <si>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</si>
  <si>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</si>
  <si>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</si>
  <si>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</si>
  <si>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</si>
  <si>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</si>
  <si>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</si>
  <si>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</si>
  <si>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</si>
  <si>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</si>
  <si>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</si>
  <si>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</si>
  <si>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</si>
  <si>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</si>
  <si>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</si>
  <si>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</si>
  <si>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</si>
  <si>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</si>
  <si>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</si>
  <si>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</si>
  <si>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</si>
  <si>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</si>
  <si>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</si>
  <si>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</si>
  <si>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</si>
  <si>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</si>
  <si>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</si>
  <si>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</si>
  <si>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</si>
  <si>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</si>
  <si>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</si>
  <si>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</si>
  <si>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</si>
  <si>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</si>
  <si>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</si>
  <si>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</si>
  <si>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</si>
  <si>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</si>
  <si>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</si>
  <si>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</si>
  <si>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</si>
  <si>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</si>
  <si>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</si>
  <si>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</si>
  <si>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</si>
  <si>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</si>
  <si>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</si>
  <si>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</si>
  <si>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</si>
  <si>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</si>
  <si>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</si>
  <si>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</si>
  <si>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</si>
  <si>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</si>
  <si>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</si>
  <si>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</si>
  <si>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</si>
  <si>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</si>
  <si>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</si>
  <si>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</si>
  <si>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</si>
  <si>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</si>
  <si>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</si>
  <si>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</si>
  <si>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</si>
  <si>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</si>
  <si>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</si>
  <si>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</si>
  <si>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</si>
  <si>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</si>
  <si>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</si>
  <si>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</si>
  <si>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</si>
  <si>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</si>
  <si>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</si>
  <si>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</si>
  <si>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</si>
  <si>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</si>
  <si>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</si>
  <si>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</si>
  <si>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</si>
  <si>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</si>
  <si>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</si>
  <si>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</si>
  <si>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</si>
  <si>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</si>
  <si>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</si>
  <si>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</si>
  <si>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</si>
  <si>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</si>
  <si>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</si>
  <si>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</si>
  <si>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</si>
  <si>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</si>
  <si>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</si>
  <si>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</si>
  <si>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</si>
  <si>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</si>
  <si>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</si>
  <si>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</si>
  <si>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</si>
  <si>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</si>
  <si>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</si>
  <si>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</si>
  <si>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</si>
  <si>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</si>
  <si>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</si>
  <si>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</si>
  <si>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</si>
  <si>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</si>
  <si>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</si>
  <si>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</si>
  <si>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</si>
  <si>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</si>
  <si>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</si>
  <si>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</si>
  <si>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</si>
  <si>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</si>
  <si>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</si>
  <si>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</si>
  <si>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</si>
  <si>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</si>
  <si>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</si>
  <si>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</si>
  <si>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</si>
  <si>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</si>
  <si>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</si>
  <si>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</si>
  <si>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</si>
  <si>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</si>
  <si>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</si>
  <si>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</si>
  <si>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</si>
  <si>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</si>
  <si>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</si>
  <si>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</si>
  <si>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</si>
  <si>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</si>
  <si>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</si>
  <si>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</si>
  <si>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</si>
  <si>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</si>
  <si>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</si>
  <si>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</si>
  <si>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</si>
  <si>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</si>
  <si>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</si>
  <si>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</si>
  <si>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</si>
  <si>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</si>
  <si>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</si>
  <si>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</si>
  <si>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</si>
  <si>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</si>
  <si>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</si>
  <si>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</si>
  <si>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</si>
  <si>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</si>
  <si>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</si>
  <si>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</si>
  <si>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</si>
  <si>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</si>
  <si>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</si>
  <si>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</si>
  <si>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</si>
  <si>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</si>
  <si>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</si>
  <si>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</si>
  <si>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</si>
  <si>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</si>
  <si>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</si>
  <si>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</si>
  <si>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</si>
  <si>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</si>
  <si>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</si>
  <si>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</si>
  <si>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</si>
  <si>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</si>
  <si>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</si>
  <si>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</si>
  <si>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</si>
  <si>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</si>
  <si>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</si>
  <si>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</si>
  <si>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</si>
  <si>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</si>
  <si>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</si>
  <si>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</si>
  <si>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</si>
  <si>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</si>
  <si>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</si>
  <si>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</si>
  <si>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</si>
  <si>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</si>
  <si>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</si>
  <si>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</si>
  <si>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</si>
  <si>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</si>
  <si>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</si>
  <si>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</si>
  <si>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</si>
  <si>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</si>
  <si>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</si>
  <si>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</si>
  <si>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</si>
  <si>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</si>
  <si>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</si>
  <si>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</si>
  <si>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</si>
  <si>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</si>
  <si>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</si>
  <si>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</si>
  <si>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</si>
  <si>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</si>
  <si>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</si>
  <si>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</si>
  <si>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</si>
  <si>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</si>
  <si>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</si>
  <si>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</si>
  <si>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</si>
  <si>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</si>
  <si>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</si>
  <si>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</si>
  <si>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</si>
  <si>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</si>
  <si>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</si>
  <si>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</si>
  <si>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</si>
  <si>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</si>
  <si>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</si>
  <si>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</si>
  <si>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</si>
  <si>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</si>
  <si>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</si>
  <si>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</si>
  <si>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</si>
  <si>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</si>
  <si>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</si>
  <si>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</si>
  <si>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</si>
  <si>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</si>
  <si>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</si>
  <si>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</si>
  <si>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</si>
  <si>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</si>
  <si>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</si>
  <si>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</si>
  <si>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</si>
  <si>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</si>
  <si>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</si>
  <si>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</si>
  <si>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</si>
  <si>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</si>
  <si>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</si>
  <si>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</si>
  <si>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</si>
  <si>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</si>
  <si>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</si>
  <si>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</si>
  <si>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</si>
  <si>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</si>
  <si>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</si>
  <si>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</si>
  <si>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</si>
  <si>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</si>
  <si>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</si>
  <si>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</si>
  <si>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</si>
  <si>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</si>
  <si>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</si>
  <si>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</si>
  <si>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</si>
  <si>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</si>
  <si>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</si>
  <si>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</si>
  <si>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</si>
  <si>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</si>
  <si>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</si>
  <si>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</si>
  <si>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</si>
  <si>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</si>
  <si>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</si>
  <si>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</si>
  <si>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</si>
  <si>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</si>
  <si>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</si>
  <si>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</si>
  <si>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</si>
  <si>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</si>
  <si>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</si>
  <si>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</si>
  <si>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</si>
  <si>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</si>
  <si>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</si>
  <si>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</si>
  <si>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</si>
  <si>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</si>
  <si>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</si>
  <si>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</si>
  <si>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</si>
  <si>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</si>
  <si>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</si>
  <si>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</si>
  <si>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</si>
  <si>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</si>
  <si>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</si>
  <si>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</si>
  <si>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</si>
  <si>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</si>
  <si>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</si>
  <si>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</si>
  <si>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</si>
  <si>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</si>
  <si>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</si>
  <si>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</si>
  <si>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</si>
  <si>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</si>
  <si>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</si>
  <si>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</si>
  <si>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</si>
  <si>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</si>
  <si>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</si>
  <si>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</si>
  <si>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</si>
  <si>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</si>
  <si>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</si>
  <si>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</si>
  <si>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</si>
  <si>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</si>
  <si>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</si>
  <si>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</si>
  <si>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</si>
  <si>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</si>
  <si>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</si>
  <si>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</si>
  <si>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</si>
  <si>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</si>
  <si>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</si>
  <si>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</si>
  <si>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</si>
  <si>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</si>
  <si>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</si>
  <si>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</si>
  <si>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</si>
  <si>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</si>
  <si>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</si>
  <si>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</si>
  <si>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</si>
  <si>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</si>
  <si>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</si>
  <si>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</si>
  <si>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</si>
  <si>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</si>
  <si>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</si>
  <si>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</si>
  <si>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</si>
  <si>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</si>
  <si>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</si>
  <si>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</si>
  <si>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</si>
  <si>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</si>
  <si>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</si>
  <si>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</si>
  <si>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</si>
  <si>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</si>
  <si>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</si>
  <si>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</si>
  <si>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</si>
  <si>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</si>
  <si>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</si>
  <si>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</si>
  <si>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</si>
  <si>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</si>
  <si>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</si>
  <si>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</si>
  <si>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</si>
  <si>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</si>
  <si>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</si>
  <si>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</si>
  <si>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</si>
  <si>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</si>
  <si>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</si>
  <si>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</si>
  <si>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</si>
  <si>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</si>
  <si>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</si>
  <si>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</si>
  <si>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</si>
  <si>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</si>
  <si>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</si>
  <si>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</si>
  <si>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</si>
  <si>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</si>
  <si>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</si>
  <si>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</si>
  <si>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</si>
  <si>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</si>
  <si>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</si>
  <si>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</si>
  <si>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</si>
  <si>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</si>
  <si>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</si>
  <si>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</si>
  <si>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</si>
  <si>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</si>
  <si>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</si>
  <si>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</si>
  <si>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</si>
  <si>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</si>
  <si>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</si>
  <si>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</si>
  <si>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</si>
  <si>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</si>
  <si>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</si>
  <si>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</si>
  <si>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</si>
  <si>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</si>
  <si>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</si>
  <si>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</si>
  <si>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</si>
  <si>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</si>
  <si>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</si>
  <si>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</si>
  <si>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</si>
  <si>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</si>
  <si>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</si>
  <si>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</si>
  <si>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</si>
  <si>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</si>
  <si>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</si>
  <si>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</si>
  <si>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</si>
  <si>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</si>
  <si>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</si>
  <si>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</si>
  <si>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</si>
  <si>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</si>
  <si>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</si>
  <si>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</si>
  <si>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</si>
  <si>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</si>
  <si>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</si>
  <si>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</si>
  <si>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</si>
  <si>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</si>
  <si>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</si>
  <si>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</si>
  <si>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</si>
  <si>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</si>
  <si>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</si>
  <si>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</si>
  <si>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</si>
  <si>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</si>
  <si>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</si>
  <si>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</si>
  <si>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</si>
  <si>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</si>
  <si>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</si>
  <si>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</si>
  <si>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</si>
  <si>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</si>
  <si>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</si>
  <si>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</si>
  <si>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</si>
  <si>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</si>
  <si>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</si>
  <si>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</si>
  <si>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</si>
  <si>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</si>
  <si>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</si>
  <si>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</si>
  <si>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</si>
  <si>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</si>
  <si>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</si>
  <si>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</si>
  <si>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</si>
  <si>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</si>
  <si>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</si>
  <si>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</si>
  <si>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</si>
  <si>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</si>
  <si>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</si>
  <si>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</si>
  <si>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</si>
  <si>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</si>
  <si>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</si>
  <si>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</si>
  <si>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</si>
  <si>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</si>
  <si>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</si>
  <si>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</si>
  <si>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</si>
  <si>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</si>
  <si>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</si>
  <si>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</si>
  <si>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</si>
  <si>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</si>
  <si>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</si>
  <si>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</si>
  <si>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</si>
  <si>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</si>
  <si>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</si>
  <si>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</si>
  <si>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</si>
  <si>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</si>
  <si>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</si>
  <si>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</si>
  <si>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</si>
  <si>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</si>
  <si>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</si>
  <si>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</si>
  <si>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</si>
  <si>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</si>
  <si>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</si>
  <si>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</si>
  <si>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</si>
  <si>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</si>
  <si>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</si>
  <si>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</si>
  <si>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</si>
  <si>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</si>
  <si>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</si>
  <si>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</si>
  <si>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</si>
  <si>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</si>
  <si>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</si>
  <si>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</si>
  <si>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</si>
  <si>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</si>
  <si>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</si>
  <si>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</si>
  <si>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</si>
  <si>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</si>
  <si>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</si>
  <si>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</si>
  <si>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</si>
  <si>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</si>
  <si>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</si>
  <si>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</si>
  <si>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</si>
  <si>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</si>
  <si>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</si>
  <si>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</si>
  <si>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</si>
  <si>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</si>
  <si>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</si>
  <si>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</si>
  <si>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</si>
  <si>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</si>
  <si>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</si>
  <si>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</si>
  <si>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</si>
  <si>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</si>
  <si>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</si>
  <si>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</si>
  <si>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</si>
  <si>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</si>
  <si>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</si>
  <si>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</si>
  <si>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</si>
  <si>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</si>
  <si>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</si>
  <si>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</si>
  <si>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</si>
  <si>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</si>
  <si>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</si>
  <si>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</si>
  <si>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</si>
  <si>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</si>
  <si>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</si>
  <si>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</si>
  <si>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</si>
  <si>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</si>
  <si>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</si>
  <si>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</si>
  <si>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</si>
  <si>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</si>
  <si>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</si>
  <si>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</si>
  <si>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</si>
  <si>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</si>
  <si>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</si>
  <si>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</si>
  <si>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</si>
  <si>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</si>
  <si>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</si>
  <si>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</si>
  <si>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</si>
  <si>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</si>
  <si>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</si>
  <si>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</si>
  <si>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</si>
  <si>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</si>
  <si>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</si>
  <si>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</si>
  <si>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</si>
  <si>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</si>
  <si>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</si>
  <si>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</si>
  <si>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</si>
  <si>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</si>
  <si>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</si>
  <si>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</si>
  <si>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</si>
  <si>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</si>
  <si>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</si>
  <si>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</si>
  <si>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</si>
  <si>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</si>
  <si>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</si>
  <si>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</si>
  <si>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</si>
  <si>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</si>
  <si>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</si>
  <si>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</si>
  <si>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</si>
  <si>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</si>
  <si>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</si>
  <si>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</si>
  <si>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</si>
  <si>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</si>
  <si>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</si>
  <si>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</si>
  <si>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</si>
  <si>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</si>
  <si>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</si>
  <si>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</si>
  <si>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</si>
  <si>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</si>
  <si>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</si>
  <si>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</si>
  <si>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</si>
  <si>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</si>
  <si>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</si>
  <si>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</si>
  <si>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</si>
  <si>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</si>
  <si>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</si>
  <si>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</si>
  <si>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</si>
  <si>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</si>
  <si>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</si>
  <si>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</si>
  <si>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</si>
  <si>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</si>
  <si>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</si>
  <si>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</si>
  <si>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</si>
  <si>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</si>
  <si>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</si>
  <si>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</si>
  <si>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</si>
  <si>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</si>
  <si>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</si>
  <si>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</si>
  <si>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</si>
  <si>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</si>
  <si>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</si>
  <si>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</si>
  <si>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</si>
  <si>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</si>
  <si>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</si>
  <si>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</si>
  <si>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</si>
  <si>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</si>
  <si>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</si>
  <si>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</si>
  <si>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</si>
  <si>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</si>
  <si>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</si>
  <si>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</si>
  <si>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</si>
  <si>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</si>
  <si>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</si>
  <si>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</si>
  <si>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</si>
  <si>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</si>
  <si>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</si>
  <si>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</si>
  <si>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</si>
  <si>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</si>
  <si>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</si>
  <si>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</si>
  <si>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</si>
  <si>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</si>
  <si>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</si>
  <si>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</si>
  <si>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</si>
  <si>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</si>
  <si>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</si>
  <si>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</si>
  <si>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</si>
  <si>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</si>
  <si>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</si>
  <si>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</si>
  <si>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</si>
  <si>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</si>
  <si>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</si>
  <si>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</si>
  <si>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</si>
  <si>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</si>
  <si>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</si>
  <si>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</si>
  <si>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</si>
  <si>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</si>
  <si>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</si>
  <si>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</si>
  <si>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</si>
  <si>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</si>
  <si>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</si>
  <si>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</si>
  <si>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</si>
  <si>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</si>
  <si>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</si>
  <si>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</si>
  <si>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</si>
  <si>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</si>
  <si>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</si>
  <si>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</si>
  <si>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</si>
  <si>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</si>
  <si>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</si>
  <si>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</si>
  <si>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</si>
  <si>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</si>
  <si>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</si>
  <si>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</si>
  <si>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</si>
  <si>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</si>
  <si>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</si>
  <si>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</si>
  <si>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</si>
  <si>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</si>
  <si>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</si>
  <si>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</si>
  <si>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</si>
  <si>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</si>
  <si>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</si>
  <si>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</si>
  <si>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</si>
  <si>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</si>
  <si>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</si>
  <si>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</si>
  <si>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</si>
  <si>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</si>
  <si>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</si>
  <si>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</si>
  <si>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</si>
  <si>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</si>
  <si>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</si>
  <si>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</si>
  <si>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</si>
  <si>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</si>
  <si>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</si>
  <si>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</si>
  <si>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</si>
  <si>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</si>
  <si>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</si>
  <si>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</si>
  <si>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</si>
  <si>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</si>
  <si>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</si>
  <si>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</si>
  <si>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</si>
  <si>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</si>
  <si>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</si>
  <si>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</si>
  <si>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</si>
  <si>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</si>
  <si>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</si>
  <si>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</si>
  <si>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</si>
  <si>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</si>
  <si>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</si>
  <si>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</si>
  <si>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</si>
  <si>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</si>
  <si>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</si>
  <si>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</si>
  <si>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</si>
  <si>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</si>
  <si>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</si>
  <si>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</si>
  <si>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</si>
  <si>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</si>
  <si>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</si>
  <si>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</si>
  <si>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</si>
  <si>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</si>
  <si>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</si>
  <si>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</si>
  <si>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</si>
  <si>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</si>
  <si>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</si>
  <si>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</si>
  <si>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</si>
  <si>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</si>
  <si>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</si>
  <si>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</si>
  <si>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</si>
  <si>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</si>
  <si>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</si>
  <si>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</si>
  <si>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</si>
  <si>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</si>
  <si>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</si>
  <si>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</si>
  <si>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</si>
  <si>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</si>
  <si>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</si>
  <si>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</si>
  <si>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</si>
  <si>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</si>
  <si>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</si>
  <si>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</si>
  <si>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</si>
  <si>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</si>
  <si>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</si>
  <si>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</si>
  <si>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</si>
  <si>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</si>
  <si>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</si>
  <si>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</si>
  <si>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</si>
  <si>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</si>
  <si>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</si>
  <si>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</si>
  <si>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</si>
  <si>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</si>
  <si>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</si>
  <si>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</si>
  <si>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</si>
  <si>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</si>
  <si>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</si>
  <si>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</si>
  <si>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</si>
  <si>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</si>
  <si>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</si>
  <si>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</si>
  <si>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</si>
  <si>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</si>
  <si>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</si>
  <si>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</si>
  <si>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</si>
  <si>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</si>
  <si>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</si>
  <si>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</si>
  <si>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</si>
  <si>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</si>
  <si>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</si>
  <si>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</si>
  <si>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</si>
  <si>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</si>
  <si>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</si>
  <si>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</si>
  <si>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</si>
  <si>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</si>
  <si>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</si>
  <si>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</si>
  <si>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</si>
  <si>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</si>
  <si>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</si>
  <si>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</si>
  <si>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</si>
  <si>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</si>
  <si>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</si>
  <si>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</si>
  <si>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</si>
  <si>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</si>
  <si>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</si>
  <si>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</si>
  <si>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</si>
  <si>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</si>
  <si>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</si>
  <si>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</si>
  <si>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</si>
  <si>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</si>
  <si>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</si>
  <si>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</si>
  <si>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</si>
  <si>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</si>
  <si>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</si>
  <si>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</si>
  <si>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</si>
  <si>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</si>
  <si>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</si>
  <si>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</si>
  <si>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</si>
  <si>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</si>
  <si>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</si>
  <si>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</si>
  <si>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</si>
  <si>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</si>
  <si>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</si>
  <si>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</si>
  <si>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</si>
  <si>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</si>
  <si>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</si>
  <si>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</si>
  <si>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</si>
  <si>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</si>
  <si>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</si>
  <si>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</si>
  <si>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</si>
  <si>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</si>
  <si>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</si>
  <si>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</si>
  <si>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</si>
  <si>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</si>
  <si>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</si>
  <si>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</si>
  <si>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</si>
  <si>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</si>
  <si>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</si>
  <si>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</si>
  <si>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</si>
  <si>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</si>
  <si>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</si>
  <si>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</si>
  <si>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</si>
  <si>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</si>
  <si>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</si>
  <si>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</si>
  <si>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</si>
  <si>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</si>
  <si>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</si>
  <si>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</si>
  <si>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</si>
  <si>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</si>
  <si>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</si>
  <si>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</si>
  <si>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</si>
  <si>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</si>
  <si>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</si>
  <si>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</si>
  <si>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</si>
  <si>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</si>
  <si>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</si>
  <si>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</si>
  <si>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</si>
  <si>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</si>
  <si>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</si>
  <si>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</si>
  <si>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</si>
  <si>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</si>
  <si>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</si>
  <si>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</si>
  <si>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</si>
  <si>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</si>
  <si>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</si>
  <si>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</si>
  <si>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</si>
  <si>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</si>
  <si>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</si>
  <si>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</si>
  <si>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</si>
  <si>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</si>
  <si>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</si>
  <si>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</si>
  <si>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</si>
  <si>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</si>
  <si>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</si>
  <si>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</si>
  <si>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</si>
  <si>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</si>
  <si>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</si>
  <si>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</si>
  <si>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</si>
  <si>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</si>
  <si>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</si>
  <si>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</si>
  <si>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</si>
  <si>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</si>
  <si>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</si>
  <si>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</si>
  <si>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</si>
  <si>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</si>
  <si>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</si>
  <si>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</si>
  <si>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</si>
  <si>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</si>
  <si>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</si>
  <si>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</si>
  <si>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</si>
  <si>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</si>
  <si>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</si>
  <si>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</si>
  <si>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</si>
  <si>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</si>
  <si>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</si>
  <si>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</si>
  <si>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</si>
  <si>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</si>
  <si>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</si>
  <si>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</si>
  <si>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</si>
  <si>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</si>
  <si>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</si>
  <si>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</si>
  <si>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</si>
  <si>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</si>
  <si>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</si>
  <si>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</si>
  <si>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</si>
  <si>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</si>
  <si>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</si>
  <si>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</si>
  <si>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</si>
  <si>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</si>
  <si>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</si>
  <si>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</si>
  <si>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</si>
  <si>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</si>
  <si>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</si>
  <si>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</si>
  <si>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</si>
  <si>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</si>
  <si>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</si>
  <si>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</si>
  <si>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</si>
  <si>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</si>
  <si>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</si>
  <si>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</si>
  <si>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</si>
  <si>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</si>
  <si>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</si>
  <si>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</si>
  <si>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</si>
  <si>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</si>
  <si>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</si>
  <si>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</si>
  <si>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</si>
  <si>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</si>
  <si>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</si>
  <si>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</si>
  <si>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</si>
  <si>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</si>
  <si>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</si>
  <si>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</si>
  <si>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</si>
  <si>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</si>
  <si>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</si>
  <si>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</si>
  <si>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</si>
  <si>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</si>
  <si>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</si>
  <si>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</si>
  <si>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</si>
  <si>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</si>
  <si>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</si>
  <si>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</si>
  <si>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</si>
  <si>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</si>
  <si>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</si>
  <si>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</si>
  <si>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</si>
  <si>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</si>
  <si>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</si>
  <si>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</si>
  <si>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</si>
  <si>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</si>
  <si>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</si>
  <si>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</si>
  <si>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</si>
  <si>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</si>
  <si>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</si>
  <si>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</si>
  <si>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</si>
  <si>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</si>
  <si>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</si>
  <si>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</si>
  <si>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</si>
  <si>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</si>
  <si>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</si>
  <si>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</si>
  <si>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</si>
  <si>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</si>
  <si>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</si>
  <si>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</si>
  <si>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</si>
  <si>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</si>
  <si>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</si>
  <si>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</si>
  <si>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</si>
  <si>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</si>
  <si>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</si>
  <si>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</si>
  <si>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</si>
  <si>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</si>
  <si>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</si>
  <si>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</si>
  <si>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</si>
  <si>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</si>
  <si>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</si>
  <si>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</si>
  <si>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</si>
  <si>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</si>
  <si>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</si>
  <si>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</si>
  <si>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</si>
  <si>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</si>
  <si>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</si>
  <si>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</si>
  <si>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</si>
  <si>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</si>
  <si>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</si>
  <si>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</si>
  <si>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</si>
  <si>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</si>
  <si>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</si>
  <si>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</si>
  <si>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</si>
  <si>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</si>
  <si>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</si>
  <si>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</si>
  <si>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</si>
  <si>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</si>
  <si>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</si>
  <si>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</si>
  <si>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</si>
  <si>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</si>
  <si>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</si>
  <si>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</si>
  <si>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</si>
  <si>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</si>
  <si>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</si>
  <si>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</si>
  <si>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</si>
  <si>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</si>
  <si>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</si>
  <si>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</si>
  <si>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</si>
  <si>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</si>
  <si>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</si>
  <si>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</si>
  <si>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</si>
  <si>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</si>
  <si>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</si>
  <si>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</si>
  <si>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</si>
  <si>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</si>
  <si>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</si>
  <si>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</si>
  <si>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</si>
  <si>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</si>
  <si>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</si>
  <si>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</si>
  <si>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</si>
  <si>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</si>
  <si>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</si>
  <si>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</si>
  <si>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</si>
  <si>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</si>
  <si>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</si>
  <si>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</si>
  <si>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</si>
  <si>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</si>
  <si>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</si>
  <si>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</si>
  <si>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</si>
  <si>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</si>
  <si>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</si>
  <si>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</si>
  <si>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</si>
  <si>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</si>
  <si>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</si>
  <si>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</si>
  <si>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</si>
  <si>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</si>
  <si>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</si>
  <si>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</si>
  <si>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</si>
  <si>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</si>
  <si>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</si>
  <si>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</si>
  <si>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</si>
  <si>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</si>
  <si>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</si>
  <si>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</si>
  <si>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</si>
  <si>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</si>
  <si>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</si>
  <si>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</si>
  <si>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</si>
  <si>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</si>
  <si>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</si>
  <si>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</si>
  <si>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</si>
  <si>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</si>
  <si>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</si>
  <si>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</si>
  <si>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</si>
  <si>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</si>
  <si>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</si>
  <si>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</si>
  <si>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</si>
  <si>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</si>
  <si>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</si>
  <si>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</si>
  <si>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</si>
  <si>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</si>
  <si>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</si>
  <si>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</si>
  <si>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</si>
  <si>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</si>
  <si>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</si>
  <si>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</si>
  <si>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</si>
  <si>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</si>
  <si>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</si>
  <si>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</si>
  <si>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</si>
  <si>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</si>
  <si>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</si>
  <si>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</si>
  <si>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</si>
  <si>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</si>
  <si>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</si>
  <si>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</si>
  <si>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</si>
  <si>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</si>
  <si>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</si>
  <si>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</si>
  <si>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</si>
  <si>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</si>
  <si>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</si>
  <si>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</si>
  <si>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</si>
  <si>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</si>
  <si>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</si>
  <si>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</si>
  <si>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</si>
  <si>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</si>
  <si>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</si>
  <si>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</si>
  <si>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</si>
  <si>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</si>
  <si>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</si>
  <si>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</si>
  <si>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</si>
  <si>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</si>
  <si>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</si>
  <si>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</si>
  <si>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</si>
  <si>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</si>
  <si>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</si>
  <si>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</si>
  <si>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</si>
  <si>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</si>
  <si>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</si>
  <si>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</si>
  <si>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</si>
  <si>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</si>
  <si>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</si>
  <si>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</si>
  <si>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</si>
  <si>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</si>
  <si>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</si>
  <si>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</si>
  <si>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</si>
  <si>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</si>
  <si>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</si>
  <si>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</si>
  <si>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</si>
  <si>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</si>
  <si>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</si>
  <si>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</si>
  <si>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</si>
  <si>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</si>
  <si>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</si>
  <si>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</si>
  <si>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</si>
  <si>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</si>
  <si>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</si>
  <si>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</si>
  <si>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</si>
  <si>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</si>
  <si>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</si>
  <si>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</si>
  <si>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</si>
  <si>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</si>
  <si>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</si>
  <si>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</si>
  <si>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</si>
  <si>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</si>
  <si>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</si>
  <si>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</si>
  <si>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</si>
  <si>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</si>
  <si>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</si>
  <si>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</si>
  <si>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</si>
  <si>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</si>
  <si>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</si>
  <si>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</si>
  <si>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</si>
  <si>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</si>
  <si>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</si>
  <si>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</si>
  <si>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</si>
  <si>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</si>
  <si>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</si>
  <si>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</si>
  <si>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</si>
  <si>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</si>
  <si>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</si>
  <si>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</si>
  <si>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</si>
  <si>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</si>
  <si>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</si>
  <si>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</si>
  <si>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</si>
  <si>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</si>
  <si>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</si>
  <si>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</si>
  <si>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</si>
  <si>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</si>
  <si>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</si>
  <si>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</si>
  <si>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</si>
  <si>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</si>
  <si>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</si>
  <si>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</si>
  <si>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</si>
  <si>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</si>
  <si>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</si>
  <si>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</si>
  <si>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</si>
  <si>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</si>
  <si>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</si>
  <si>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</si>
  <si>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</si>
  <si>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</si>
  <si>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</si>
  <si>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</si>
  <si>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</si>
  <si>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</si>
  <si>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</si>
  <si>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</si>
  <si>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</si>
  <si>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</si>
  <si>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</si>
  <si>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</si>
  <si>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</si>
  <si>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</si>
  <si>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</si>
  <si>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</si>
  <si>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</si>
  <si>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</si>
  <si>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</si>
  <si>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</si>
  <si>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</si>
  <si>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</si>
  <si>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</si>
  <si>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</si>
  <si>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</si>
  <si>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</si>
  <si>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</si>
  <si>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</si>
  <si>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</si>
  <si>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</si>
  <si>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</si>
  <si>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</si>
  <si>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</si>
  <si>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</si>
  <si>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</si>
  <si>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</si>
  <si>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</si>
  <si>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</si>
  <si>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</si>
  <si>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</si>
  <si>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</si>
  <si>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</si>
  <si>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</si>
  <si>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</si>
  <si>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</si>
  <si>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</si>
  <si>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</si>
  <si>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</si>
  <si>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</si>
  <si>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</si>
  <si>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</si>
  <si>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</si>
  <si>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</si>
  <si>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</si>
  <si>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</si>
  <si>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</si>
  <si>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</si>
  <si>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</si>
  <si>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</si>
  <si>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</si>
  <si>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</si>
  <si>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</si>
  <si>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</si>
  <si>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</si>
  <si>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</si>
  <si>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</si>
  <si>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</si>
  <si>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</si>
  <si>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</si>
  <si>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</si>
  <si>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</si>
  <si>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</si>
  <si>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</si>
  <si>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</si>
  <si>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</si>
  <si>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</si>
  <si>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</si>
  <si>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</si>
  <si>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</si>
  <si>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</si>
  <si>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</si>
  <si>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</si>
  <si>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</si>
  <si>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</si>
  <si>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</si>
  <si>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</si>
  <si>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</si>
  <si>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</si>
  <si>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</si>
  <si>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</si>
  <si>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</si>
  <si>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</si>
  <si>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</si>
  <si>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</si>
  <si>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</si>
  <si>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</si>
  <si>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</si>
  <si>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</si>
  <si>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</si>
  <si>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</si>
  <si>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</si>
  <si>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</si>
  <si>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</si>
  <si>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</si>
  <si>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</si>
  <si>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</si>
  <si>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</si>
  <si>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</si>
  <si>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</si>
  <si>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</si>
  <si>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</si>
  <si>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</si>
  <si>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</si>
  <si>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</si>
  <si>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</si>
  <si>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</si>
  <si>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</si>
  <si>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</si>
  <si>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</si>
  <si>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</si>
  <si>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</si>
  <si>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</si>
  <si>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</si>
  <si>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</si>
  <si>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</si>
  <si>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</si>
  <si>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</si>
  <si>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</si>
  <si>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</si>
  <si>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</si>
  <si>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</si>
  <si>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</si>
  <si>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</si>
  <si>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</si>
  <si>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</si>
  <si>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</si>
  <si>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</si>
  <si>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</si>
  <si>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</si>
  <si>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</si>
  <si>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</si>
  <si>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</si>
  <si>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</si>
  <si>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</si>
  <si>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</si>
  <si>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</si>
  <si>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</si>
  <si>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</si>
  <si>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</si>
  <si>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</si>
  <si>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</si>
  <si>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</si>
  <si>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</si>
  <si>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</si>
  <si>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</si>
  <si>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</si>
  <si>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</si>
  <si>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</si>
  <si>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</si>
  <si>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</si>
  <si>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</si>
  <si>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</si>
  <si>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</si>
  <si>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</si>
  <si>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</si>
  <si>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</si>
  <si>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</si>
  <si>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</si>
  <si>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</si>
  <si>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</si>
  <si>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</si>
  <si>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</si>
  <si>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</si>
  <si>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</si>
  <si>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</si>
  <si>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</si>
  <si>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</si>
  <si>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</si>
  <si>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</si>
  <si>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</si>
  <si>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</si>
  <si>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</si>
  <si>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</si>
  <si>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</si>
  <si>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</si>
  <si>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</si>
  <si>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</si>
  <si>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</si>
  <si>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</si>
  <si>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</si>
  <si>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</si>
  <si>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</si>
  <si>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</si>
  <si>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</si>
  <si>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</si>
  <si>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</si>
  <si>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</si>
  <si>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</si>
  <si>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</si>
  <si>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</si>
  <si>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</si>
  <si>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</si>
  <si>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</si>
  <si>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</si>
  <si>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</si>
  <si>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</si>
  <si>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</si>
  <si>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</si>
  <si>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</si>
  <si>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</si>
  <si>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</si>
  <si>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</si>
  <si>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</si>
  <si>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</si>
  <si>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</si>
  <si>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</si>
  <si>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</si>
  <si>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</si>
  <si>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</si>
  <si>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</si>
  <si>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</si>
  <si>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</si>
  <si>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</si>
  <si>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</si>
  <si>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</si>
  <si>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</si>
  <si>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</si>
  <si>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</si>
  <si>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</si>
  <si>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</si>
  <si>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</si>
  <si>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</si>
  <si>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</si>
  <si>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</si>
  <si>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</si>
  <si>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</si>
  <si>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</si>
  <si>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</si>
  <si>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</si>
  <si>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</si>
  <si>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</si>
  <si>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</si>
  <si>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</si>
  <si>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</si>
  <si>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</si>
  <si>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</si>
  <si>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</si>
  <si>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</si>
  <si>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</si>
  <si>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</si>
  <si>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</si>
  <si>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</si>
  <si>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</si>
  <si>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</si>
  <si>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</si>
  <si>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</si>
  <si>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</si>
  <si>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</si>
  <si>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</si>
  <si>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</si>
  <si>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</si>
  <si>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</si>
  <si>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</si>
  <si>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</si>
  <si>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</si>
  <si>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</si>
  <si>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</si>
  <si>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</si>
  <si>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</si>
  <si>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</si>
  <si>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</si>
  <si>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</si>
  <si>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</si>
  <si>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</si>
  <si>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</si>
  <si>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</si>
  <si>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</si>
  <si>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</si>
  <si>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</si>
  <si>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</si>
  <si>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</si>
  <si>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</si>
  <si>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</si>
  <si>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</si>
  <si>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</si>
  <si>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</si>
  <si>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</si>
  <si>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</si>
  <si>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</si>
  <si>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</si>
  <si>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</si>
  <si>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</si>
  <si>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</si>
  <si>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</si>
  <si>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</si>
  <si>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</si>
  <si>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</si>
  <si>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</si>
  <si>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</si>
  <si>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</si>
  <si>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</si>
  <si>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</si>
  <si>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</si>
  <si>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</si>
  <si>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</si>
  <si>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</si>
  <si>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</si>
  <si>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</si>
  <si>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</si>
  <si>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</si>
  <si>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</si>
  <si>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</si>
  <si>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</si>
  <si>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</si>
  <si>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</si>
  <si>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</si>
  <si>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</si>
  <si>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</si>
  <si>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</si>
  <si>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</si>
  <si>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</si>
  <si>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</si>
  <si>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</si>
  <si>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</si>
  <si>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</si>
  <si>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</si>
  <si>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</si>
  <si>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</si>
  <si>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</si>
  <si>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</si>
  <si>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</si>
  <si>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</si>
  <si>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</si>
  <si>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</si>
  <si>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</si>
  <si>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</si>
  <si>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</si>
  <si>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</si>
  <si>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</si>
  <si>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</si>
  <si>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</si>
  <si>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</si>
  <si>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</si>
  <si>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</si>
  <si>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</si>
  <si>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</si>
  <si>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</si>
  <si>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</si>
  <si>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</si>
  <si>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</si>
  <si>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</si>
  <si>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</si>
  <si>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</si>
  <si>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</si>
  <si>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</si>
  <si>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</si>
  <si>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</si>
  <si>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</si>
  <si>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</si>
  <si>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</si>
  <si>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</si>
  <si>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</si>
  <si>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</si>
  <si>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</si>
  <si>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</si>
  <si>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</si>
  <si>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</si>
  <si>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</si>
  <si>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</si>
  <si>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</si>
  <si>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</si>
  <si>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</si>
  <si>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</si>
  <si>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</si>
  <si>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</si>
  <si>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</si>
  <si>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</si>
  <si>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</si>
  <si>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</si>
  <si>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</si>
  <si>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</si>
  <si>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</si>
  <si>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</si>
  <si>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</si>
  <si>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</si>
  <si>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</si>
  <si>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</si>
  <si>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</si>
  <si>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</si>
  <si>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</si>
  <si>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</si>
  <si>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</si>
  <si>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</si>
  <si>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</si>
  <si>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</si>
  <si>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</si>
  <si>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</si>
  <si>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</si>
  <si>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</si>
  <si>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</si>
  <si>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</si>
  <si>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</si>
  <si>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</si>
  <si>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</si>
  <si>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</si>
  <si>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</si>
  <si>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</si>
  <si>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</si>
  <si>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</si>
  <si>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</si>
  <si>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</si>
  <si>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</si>
  <si>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</si>
  <si>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</si>
  <si>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</si>
  <si>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</si>
  <si>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</si>
  <si>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</si>
  <si>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</si>
  <si>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</si>
  <si>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</si>
  <si>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</si>
  <si>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</si>
  <si>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</si>
  <si>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</si>
  <si>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</si>
  <si>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</si>
  <si>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</si>
  <si>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</si>
  <si>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</si>
  <si>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</si>
  <si>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</si>
  <si>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</si>
  <si>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</si>
  <si>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</si>
  <si>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</si>
  <si>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</si>
  <si>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</si>
  <si>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</si>
  <si>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</si>
  <si>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</si>
  <si>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</si>
  <si>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</si>
  <si>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</si>
  <si>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</si>
  <si>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</si>
  <si>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</si>
  <si>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</si>
  <si>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</si>
  <si>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</si>
  <si>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</si>
  <si>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</si>
  <si>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</si>
  <si>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</si>
  <si>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</si>
  <si>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</si>
  <si>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</si>
  <si>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</si>
  <si>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</si>
  <si>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</si>
  <si>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</si>
  <si>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</si>
  <si>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</si>
  <si>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</si>
  <si>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</si>
  <si>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</si>
  <si>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</si>
  <si>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</si>
  <si>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</si>
  <si>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</si>
  <si>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</si>
  <si>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</si>
  <si>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</si>
  <si>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</si>
  <si>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</si>
  <si>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</si>
  <si>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</si>
  <si>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</si>
  <si>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</si>
  <si>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</si>
  <si>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</si>
  <si>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</si>
  <si>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</si>
  <si>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</si>
  <si>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</si>
  <si>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</si>
  <si>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</si>
  <si>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</si>
  <si>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</si>
  <si>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</si>
  <si>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</si>
  <si>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</si>
  <si>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</si>
  <si>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</si>
  <si>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</si>
  <si>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</si>
  <si>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</si>
  <si>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</si>
  <si>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</si>
  <si>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</si>
  <si>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</si>
  <si>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</si>
  <si>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</si>
  <si>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</si>
  <si>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</si>
  <si>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</si>
  <si>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</si>
  <si>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</si>
  <si>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</si>
  <si>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</si>
  <si>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</si>
  <si>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</si>
  <si>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</si>
  <si>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</si>
  <si>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</si>
  <si>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</si>
  <si>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</si>
  <si>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</si>
  <si>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</si>
  <si>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</si>
  <si>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</si>
  <si>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</si>
  <si>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</si>
  <si>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</si>
  <si>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</si>
  <si>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</si>
  <si>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</si>
  <si>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</si>
  <si>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</si>
  <si>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</si>
  <si>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</si>
  <si>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</si>
  <si>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</si>
  <si>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</si>
  <si>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</si>
  <si>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</si>
  <si>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</si>
  <si>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</si>
  <si>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</si>
  <si>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</si>
  <si>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</si>
  <si>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</si>
  <si>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</si>
  <si>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</si>
  <si>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</si>
  <si>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</si>
  <si>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</si>
  <si>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</si>
  <si>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</si>
  <si>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</si>
  <si>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</si>
  <si>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</si>
  <si>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</si>
  <si>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</si>
  <si>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</si>
  <si>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</si>
  <si>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</si>
  <si>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</si>
  <si>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</si>
  <si>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</si>
  <si>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</si>
  <si>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</si>
  <si>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</si>
  <si>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</si>
  <si>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</si>
  <si>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</si>
  <si>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</si>
  <si>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</si>
  <si>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</si>
  <si>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</si>
  <si>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</si>
  <si>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</si>
  <si>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</si>
  <si>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</si>
  <si>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</si>
  <si>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</si>
  <si>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</si>
  <si>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</si>
  <si>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</si>
  <si>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</si>
  <si>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</si>
  <si>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</si>
  <si>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</si>
  <si>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</si>
  <si>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</si>
  <si>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</si>
  <si>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</si>
  <si>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</si>
  <si>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</si>
  <si>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</si>
  <si>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</si>
  <si>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</si>
  <si>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</si>
  <si>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</si>
  <si>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</si>
  <si>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</si>
  <si>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</si>
  <si>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</si>
  <si>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</si>
  <si>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</si>
  <si>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</si>
  <si>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</si>
  <si>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</si>
  <si>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</si>
  <si>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</si>
  <si>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</si>
  <si>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</si>
  <si>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</si>
  <si>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</si>
  <si>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</si>
  <si>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</si>
  <si>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</si>
  <si>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</si>
  <si>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</si>
  <si>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</si>
  <si>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</si>
  <si>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</si>
  <si>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</si>
  <si>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</si>
  <si>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</si>
  <si>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</si>
  <si>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</si>
  <si>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</si>
  <si>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</si>
  <si>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</si>
  <si>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</si>
  <si>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</si>
  <si>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</si>
  <si>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</si>
  <si>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</si>
  <si>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</si>
  <si>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</si>
  <si>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</si>
  <si>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</si>
  <si>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</si>
  <si>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</si>
  <si>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</si>
  <si>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</si>
  <si>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</si>
  <si>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</si>
  <si>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</si>
  <si>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</si>
  <si>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</si>
  <si>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</si>
  <si>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</si>
  <si>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</si>
  <si>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</si>
  <si>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</si>
  <si>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</si>
  <si>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</si>
  <si>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</si>
  <si>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</si>
  <si>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</si>
  <si>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</si>
  <si>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</si>
  <si>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</si>
  <si>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</si>
  <si>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</si>
  <si>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</si>
  <si>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</si>
  <si>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</si>
  <si>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</si>
  <si>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</si>
  <si>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</si>
  <si>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</si>
  <si>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</si>
  <si>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</si>
  <si>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</si>
  <si>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</si>
  <si>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</si>
  <si>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</si>
  <si>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</si>
  <si>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</si>
  <si>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</si>
  <si>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</si>
  <si>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</si>
  <si>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</si>
  <si>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</si>
  <si>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</si>
  <si>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</si>
  <si>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</si>
  <si>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</si>
  <si>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</si>
  <si>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</si>
  <si>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</si>
  <si>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</si>
  <si>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</si>
  <si>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</si>
  <si>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</si>
  <si>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</si>
  <si>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</si>
  <si>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</si>
  <si>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</si>
  <si>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</si>
  <si>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</si>
  <si>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</si>
  <si>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</si>
  <si>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</si>
  <si>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</si>
  <si>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</si>
  <si>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</si>
  <si>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</si>
  <si>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</si>
  <si>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</si>
  <si>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</si>
  <si>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</si>
  <si>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</si>
  <si>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</si>
  <si>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</si>
  <si>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</si>
  <si>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</si>
  <si>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</si>
  <si>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</si>
  <si>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</si>
  <si>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</si>
  <si>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</si>
  <si>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</si>
  <si>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</si>
  <si>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</si>
  <si>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</si>
  <si>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</si>
  <si>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</si>
  <si>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</si>
  <si>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</si>
  <si>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</si>
  <si>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</si>
  <si>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</si>
  <si>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</si>
  <si>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</si>
  <si>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</si>
  <si>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</si>
  <si>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</si>
  <si>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</si>
  <si>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</si>
  <si>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</si>
  <si>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</si>
  <si>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</si>
  <si>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</si>
  <si>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</si>
  <si>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</si>
  <si>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</si>
  <si>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</si>
  <si>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</si>
  <si>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</si>
  <si>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</si>
  <si>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</si>
  <si>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</si>
  <si>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</si>
  <si>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</si>
  <si>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</si>
  <si>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</si>
  <si>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</si>
  <si>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</si>
  <si>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</si>
  <si>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</si>
  <si>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</si>
  <si>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</si>
  <si>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</si>
  <si>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</si>
  <si>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</si>
  <si>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</si>
  <si>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</si>
  <si>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</si>
  <si>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</si>
  <si>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</si>
  <si>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</si>
  <si>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</si>
  <si>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</si>
  <si>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</si>
  <si>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</si>
  <si>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</si>
  <si>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</si>
  <si>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</si>
  <si>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</si>
  <si>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</si>
  <si>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</si>
  <si>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</si>
  <si>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</si>
  <si>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</si>
  <si>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</si>
  <si>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</si>
  <si>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</si>
  <si>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</si>
  <si>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</si>
  <si>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</si>
  <si>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</si>
  <si>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</si>
  <si>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</si>
  <si>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</si>
  <si>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</si>
  <si>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</si>
  <si>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</si>
  <si>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</si>
  <si>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</si>
  <si>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</si>
  <si>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</si>
  <si>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</si>
  <si>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</si>
  <si>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</si>
  <si>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</si>
  <si>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</si>
  <si>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</si>
  <si>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</si>
  <si>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</si>
  <si>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</si>
  <si>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</si>
  <si>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</si>
  <si>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</si>
  <si>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</si>
  <si>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</si>
  <si>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</si>
  <si>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</si>
  <si>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</si>
  <si>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</si>
  <si>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</si>
  <si>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</si>
  <si>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</si>
  <si>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</si>
  <si>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</si>
  <si>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</si>
  <si>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</si>
  <si>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</si>
  <si>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</si>
  <si>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</si>
  <si>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</si>
  <si>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</si>
  <si>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</si>
  <si>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</si>
  <si>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</si>
  <si>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</si>
  <si>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</si>
  <si>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</si>
  <si>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</si>
  <si>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</si>
  <si>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</si>
  <si>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</si>
  <si>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</si>
  <si>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</si>
  <si>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</si>
  <si>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</si>
  <si>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</si>
  <si>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</si>
  <si>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</si>
  <si>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</si>
  <si>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</si>
  <si>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</si>
  <si>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</si>
  <si>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</si>
  <si>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</si>
  <si>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</si>
  <si>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</si>
  <si>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</si>
  <si>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</si>
  <si>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</si>
  <si>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</si>
  <si>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</si>
  <si>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</si>
  <si>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</si>
  <si>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</si>
  <si>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</si>
  <si>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</si>
  <si>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</si>
  <si>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</si>
  <si>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</si>
  <si>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</si>
  <si>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</si>
  <si>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</si>
  <si>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</si>
  <si>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</si>
  <si>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</si>
  <si>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</si>
  <si>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</si>
  <si>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</si>
  <si>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</si>
  <si>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</si>
  <si>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</si>
  <si>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</si>
  <si>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</si>
  <si>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</si>
  <si>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</si>
  <si>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</si>
  <si>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</si>
  <si>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</si>
  <si>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</si>
  <si>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</si>
  <si>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</si>
  <si>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</si>
  <si>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</si>
  <si>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</si>
  <si>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</si>
  <si>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</si>
  <si>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</si>
  <si>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</si>
  <si>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</si>
  <si>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</si>
  <si>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</si>
  <si>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</si>
  <si>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</si>
  <si>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</si>
  <si>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</si>
  <si>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</si>
  <si>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</si>
  <si>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</si>
  <si>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</si>
  <si>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</si>
  <si>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</si>
  <si>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</si>
  <si>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</si>
  <si>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</si>
  <si>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</si>
  <si>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</si>
  <si>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</si>
  <si>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</si>
  <si>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</si>
  <si>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</si>
  <si>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</si>
  <si>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</si>
  <si>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</si>
  <si>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</si>
  <si>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</si>
  <si>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</si>
  <si>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</si>
  <si>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</si>
  <si>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</si>
  <si>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</si>
  <si>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</si>
  <si>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</si>
  <si>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</si>
  <si>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</si>
  <si>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</si>
  <si>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</si>
  <si>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</si>
  <si>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</si>
  <si>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</si>
  <si>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</si>
  <si>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</si>
  <si>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</si>
  <si>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</si>
  <si>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</si>
  <si>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</si>
  <si>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</si>
  <si>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</si>
  <si>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</si>
  <si>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</si>
  <si>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</si>
  <si>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</si>
  <si>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</si>
  <si>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</si>
  <si>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</si>
  <si>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</si>
  <si>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</si>
  <si>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</si>
  <si>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</si>
  <si>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</si>
  <si>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</si>
  <si>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</si>
  <si>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</si>
  <si>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</si>
  <si>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</si>
  <si>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</si>
  <si>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</si>
  <si>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</si>
  <si>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</si>
  <si>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</si>
  <si>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</si>
  <si>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</si>
  <si>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</si>
  <si>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</si>
  <si>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</si>
  <si>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</si>
  <si>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</si>
  <si>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</si>
  <si>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</si>
  <si>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</si>
  <si>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</si>
  <si>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</si>
  <si>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</si>
  <si>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</si>
  <si>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</si>
  <si>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</si>
  <si>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</si>
  <si>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</si>
  <si>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</si>
  <si>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</si>
  <si>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</si>
  <si>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</si>
  <si>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</si>
  <si>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</si>
  <si>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</si>
  <si>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</si>
  <si>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</si>
  <si>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</si>
  <si>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</si>
  <si>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</si>
  <si>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</si>
  <si>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</si>
  <si>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</si>
  <si>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</si>
  <si>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</si>
  <si>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</si>
  <si>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</si>
  <si>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</si>
  <si>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</si>
  <si>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</si>
  <si>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</si>
  <si>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</si>
  <si>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</si>
  <si>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</si>
  <si>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</si>
  <si>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</si>
  <si>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</si>
  <si>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</si>
  <si>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</si>
  <si>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</si>
  <si>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</si>
  <si>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</si>
  <si>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</si>
  <si>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</si>
  <si>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</si>
  <si>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</si>
  <si>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</si>
  <si>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</si>
  <si>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</si>
  <si>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</si>
  <si>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</si>
  <si>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</si>
  <si>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</si>
  <si>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</si>
  <si>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</si>
  <si>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</si>
  <si>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</si>
  <si>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</si>
  <si>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</si>
  <si>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</si>
  <si>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</si>
  <si>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</si>
  <si>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</si>
  <si>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</si>
  <si>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</si>
  <si>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</si>
  <si>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</si>
  <si>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</si>
  <si>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</si>
  <si>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</si>
  <si>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</si>
  <si>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</si>
  <si>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</si>
  <si>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</si>
  <si>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</si>
  <si>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</si>
  <si>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</si>
  <si>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</si>
  <si>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</si>
  <si>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</si>
  <si>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</si>
  <si>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</si>
  <si>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</si>
  <si>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</si>
  <si>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</si>
  <si>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</si>
  <si>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</si>
  <si>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</si>
  <si>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</si>
  <si>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</si>
  <si>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</si>
  <si>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</si>
  <si>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</si>
  <si>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</si>
  <si>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</si>
  <si>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</si>
  <si>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</si>
  <si>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</si>
  <si>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</si>
  <si>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</si>
  <si>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</si>
  <si>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</si>
  <si>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</si>
  <si>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</si>
  <si>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</si>
  <si>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</si>
  <si>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</si>
  <si>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</si>
  <si>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</si>
  <si>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</si>
  <si>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</si>
  <si>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</si>
  <si>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</si>
  <si>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</si>
  <si>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</si>
  <si>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</si>
  <si>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</si>
  <si>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</si>
  <si>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</si>
  <si>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</si>
  <si>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</si>
  <si>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</si>
  <si>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</si>
  <si>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</si>
  <si>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</si>
  <si>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</si>
  <si>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</si>
  <si>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</si>
  <si>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</si>
  <si>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</si>
  <si>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</si>
  <si>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</si>
  <si>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</si>
  <si>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</si>
  <si>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</si>
  <si>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</si>
  <si>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</si>
  <si>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</si>
  <si>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</si>
  <si>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</si>
  <si>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</si>
  <si>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</si>
  <si>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</si>
  <si>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</si>
  <si>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</si>
  <si>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</si>
  <si>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</si>
  <si>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</si>
  <si>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</si>
  <si>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</si>
  <si>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</si>
  <si>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</si>
  <si>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</si>
  <si>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</si>
  <si>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</si>
  <si>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</si>
  <si>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</si>
  <si>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</si>
  <si>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</si>
  <si>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</si>
  <si>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</si>
  <si>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</si>
  <si>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</si>
  <si>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</si>
  <si>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</si>
  <si>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</si>
  <si>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</si>
  <si>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</si>
  <si>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</si>
  <si>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</si>
  <si>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</si>
  <si>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</si>
  <si>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</si>
  <si>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</si>
  <si>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</si>
  <si>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</si>
  <si>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</si>
  <si>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</si>
  <si>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</si>
  <si>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</si>
  <si>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</si>
  <si>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</si>
  <si>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</si>
  <si>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</si>
  <si>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</si>
  <si>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</si>
  <si>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</si>
  <si>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</si>
  <si>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</si>
  <si>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</si>
  <si>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</si>
  <si>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</si>
  <si>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</si>
  <si>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</si>
  <si>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</si>
  <si>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</si>
  <si>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</si>
  <si>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</si>
  <si>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</si>
  <si>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</si>
  <si>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</si>
  <si>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</si>
  <si>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</si>
  <si>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</si>
  <si>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</si>
  <si>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</si>
  <si>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</si>
  <si>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</si>
  <si>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</si>
  <si>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</si>
  <si>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</si>
  <si>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</si>
  <si>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</si>
  <si>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</si>
  <si>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</si>
  <si>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</si>
  <si>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</si>
  <si>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</si>
  <si>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</si>
  <si>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</si>
  <si>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</si>
  <si>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</si>
  <si>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</si>
  <si>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</si>
  <si>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</si>
  <si>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</si>
  <si>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</si>
  <si>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</si>
  <si>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</si>
  <si>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</si>
  <si>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</si>
  <si>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</si>
  <si>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</si>
  <si>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</si>
  <si>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</si>
  <si>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</si>
  <si>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</si>
  <si>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</si>
  <si>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</si>
  <si>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</si>
  <si>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</si>
  <si>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</si>
  <si>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</si>
  <si>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</si>
  <si>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</si>
  <si>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</si>
  <si>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</si>
  <si>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</si>
  <si>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</si>
  <si>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</si>
  <si>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</si>
  <si>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</si>
  <si>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</si>
  <si>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</si>
  <si>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</si>
  <si>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</si>
  <si>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</si>
  <si>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</si>
  <si>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</si>
  <si>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</si>
  <si>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</si>
  <si>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</si>
  <si>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</si>
  <si>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</si>
  <si>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</si>
  <si>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</si>
  <si>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</si>
  <si>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</si>
  <si>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</si>
  <si>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</si>
  <si>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</si>
  <si>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</si>
  <si>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</si>
  <si>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</si>
  <si>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</si>
  <si>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</si>
  <si>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</si>
  <si>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</si>
  <si>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</si>
  <si>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</si>
  <si>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</si>
  <si>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</si>
  <si>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</si>
  <si>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</si>
  <si>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</si>
  <si>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</si>
  <si>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</si>
  <si>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</si>
  <si>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</si>
  <si>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</si>
  <si>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</si>
  <si>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</si>
  <si>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</si>
  <si>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</si>
  <si>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</si>
  <si>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</si>
  <si>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</si>
  <si>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</si>
  <si>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</si>
  <si>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</si>
  <si>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</si>
  <si>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</si>
  <si>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</si>
  <si>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</si>
  <si>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</si>
  <si>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</si>
  <si>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</si>
  <si>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</si>
  <si>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</si>
  <si>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</si>
  <si>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</si>
  <si>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</si>
  <si>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</si>
  <si>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</si>
  <si>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</si>
  <si>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</si>
  <si>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</si>
  <si>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</si>
  <si>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</si>
  <si>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</si>
  <si>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</si>
  <si>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</si>
  <si>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</si>
  <si>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</si>
  <si>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</si>
  <si>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</si>
  <si>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</si>
  <si>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</si>
  <si>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</si>
  <si>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</si>
  <si>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</si>
  <si>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</si>
  <si>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</si>
  <si>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</si>
  <si>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</si>
  <si>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</si>
  <si>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</si>
  <si>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</si>
  <si>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</si>
  <si>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</si>
  <si>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</si>
  <si>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</si>
  <si>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</si>
  <si>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</si>
  <si>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</si>
  <si>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</si>
  <si>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</si>
  <si>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</si>
  <si>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</si>
  <si>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</si>
  <si>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</si>
  <si>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</si>
  <si>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</si>
  <si>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</si>
  <si>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</si>
  <si>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</si>
  <si>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</si>
  <si>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</si>
  <si>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</si>
  <si>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</si>
  <si>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</si>
  <si>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</si>
  <si>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</si>
  <si>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</si>
  <si>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</si>
  <si>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</si>
  <si>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</si>
  <si>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</si>
  <si>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</si>
  <si>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</si>
  <si>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</si>
  <si>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</si>
  <si>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</si>
  <si>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</si>
  <si>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</si>
  <si>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</si>
  <si>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</si>
  <si>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</si>
  <si>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</si>
  <si>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</si>
  <si>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</si>
  <si>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</si>
  <si>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</si>
  <si>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</si>
  <si>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</si>
  <si>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</si>
  <si>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</si>
  <si>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</si>
  <si>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</si>
  <si>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</si>
  <si>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</si>
  <si>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</si>
  <si>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</si>
  <si>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</si>
  <si>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</si>
  <si>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</si>
  <si>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</si>
  <si>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</si>
  <si>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</si>
  <si>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</si>
  <si>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</si>
  <si>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</si>
  <si>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</si>
  <si>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</si>
  <si>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</si>
  <si>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</si>
  <si>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</si>
  <si>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</si>
  <si>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</si>
  <si>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</si>
  <si>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</si>
  <si>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</si>
  <si>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</si>
  <si>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</si>
  <si>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</si>
  <si>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</si>
  <si>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</si>
  <si>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</si>
  <si>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</si>
  <si>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</si>
  <si>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</si>
  <si>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</si>
  <si>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</si>
  <si>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</si>
  <si>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</si>
  <si>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</si>
  <si>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</si>
  <si>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</si>
  <si>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</si>
  <si>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</si>
  <si>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</si>
  <si>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</si>
  <si>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</si>
  <si>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</si>
  <si>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</si>
  <si>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</si>
  <si>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</si>
  <si>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</si>
  <si>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</si>
  <si>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</si>
  <si>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</si>
  <si>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</si>
  <si>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</si>
  <si>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</si>
  <si>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</si>
  <si>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</si>
  <si>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</si>
  <si>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</si>
  <si>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</si>
  <si>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</si>
  <si>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</si>
  <si>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</si>
  <si>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</si>
  <si>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</si>
  <si>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</si>
  <si>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</si>
  <si>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</si>
  <si>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</si>
  <si>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</si>
  <si>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</si>
  <si>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</si>
  <si>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</si>
  <si>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</si>
  <si>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</si>
  <si>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</si>
  <si>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</si>
  <si>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</si>
  <si>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</si>
  <si>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</si>
  <si>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</si>
  <si>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</si>
  <si>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</si>
  <si>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</si>
  <si>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</si>
  <si>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</si>
  <si>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</si>
  <si>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</si>
  <si>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</si>
  <si>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</si>
  <si>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</si>
  <si>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</si>
  <si>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</si>
  <si>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</si>
  <si>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</si>
  <si>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</si>
  <si>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</si>
  <si>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</si>
  <si>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</si>
  <si>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</si>
  <si>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</si>
  <si>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</si>
  <si>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</si>
  <si>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</si>
  <si>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</si>
  <si>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</si>
  <si>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</si>
  <si>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</si>
  <si>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</si>
  <si>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</si>
  <si>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</si>
  <si>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</si>
  <si>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</si>
  <si>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</si>
  <si>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</si>
  <si>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</si>
  <si>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</si>
  <si>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</si>
  <si>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</si>
  <si>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</si>
  <si>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</si>
  <si>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</si>
  <si>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</si>
  <si>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</si>
  <si>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</si>
  <si>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</si>
  <si>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</si>
  <si>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</si>
  <si>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</si>
  <si>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</si>
  <si>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</si>
  <si>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</si>
  <si>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</si>
  <si>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</si>
  <si>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</si>
  <si>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</si>
  <si>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</si>
  <si>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</si>
  <si>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</si>
  <si>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</si>
  <si>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</si>
  <si>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</si>
  <si>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</si>
  <si>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</si>
  <si>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</si>
  <si>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</si>
  <si>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</si>
  <si>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</si>
  <si>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</si>
  <si>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</si>
  <si>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</si>
  <si>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</si>
  <si>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</si>
  <si>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</si>
  <si>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</si>
  <si>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</si>
  <si>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</si>
  <si>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</si>
  <si>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</si>
  <si>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</si>
  <si>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</si>
  <si>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</si>
  <si>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</si>
  <si>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</si>
  <si>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</si>
  <si>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</si>
  <si>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</si>
  <si>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</si>
  <si>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</si>
  <si>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</si>
  <si>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</si>
  <si>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</si>
  <si>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</si>
  <si>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</si>
  <si>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</si>
  <si>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</si>
  <si>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</si>
  <si>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</si>
  <si>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</si>
  <si>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</si>
  <si>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</si>
  <si>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</si>
  <si>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</si>
  <si>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</si>
  <si>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</si>
  <si>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</si>
  <si>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</si>
  <si>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</si>
  <si>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</si>
  <si>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</si>
  <si>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</si>
  <si>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</si>
  <si>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</si>
  <si>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</si>
  <si>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</si>
  <si>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</si>
  <si>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</si>
  <si>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</si>
  <si>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</si>
  <si>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</si>
  <si>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</si>
  <si>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</si>
  <si>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</si>
  <si>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</si>
  <si>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</si>
  <si>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</si>
  <si>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</si>
  <si>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</si>
  <si>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</si>
  <si>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</si>
  <si>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</si>
  <si>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</si>
  <si>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</si>
  <si>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</si>
  <si>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</si>
  <si>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</si>
  <si>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</si>
  <si>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</si>
  <si>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</si>
  <si>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</si>
  <si>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</si>
  <si>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</si>
  <si>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</si>
  <si>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</si>
  <si>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</si>
  <si>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</si>
  <si>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</si>
  <si>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</si>
  <si>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</si>
  <si>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</si>
  <si>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</si>
  <si>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</si>
  <si>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</si>
  <si>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</si>
  <si>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</si>
  <si>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</si>
  <si>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</si>
  <si>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</si>
  <si>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</si>
  <si>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</si>
  <si>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</si>
  <si>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</si>
  <si>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</si>
  <si>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</si>
  <si>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</si>
  <si>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</si>
  <si>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</si>
  <si>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</si>
  <si>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</si>
  <si>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</si>
  <si>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</si>
  <si>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</si>
  <si>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</si>
  <si>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</si>
  <si>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</si>
  <si>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</si>
  <si>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</si>
  <si>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</si>
  <si>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</si>
  <si>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</si>
  <si>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</si>
  <si>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</si>
  <si>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</si>
  <si>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</si>
  <si>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</si>
  <si>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</si>
  <si>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</si>
  <si>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</si>
  <si>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</si>
  <si>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</si>
  <si>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</si>
  <si>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</si>
  <si>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</si>
  <si>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</si>
  <si>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</si>
  <si>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</si>
  <si>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</si>
  <si>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</si>
  <si>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</si>
  <si>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</si>
  <si>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</si>
  <si>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</si>
  <si>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</si>
  <si>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</si>
  <si>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</si>
  <si>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</si>
  <si>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</si>
  <si>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</si>
  <si>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</si>
  <si>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</si>
  <si>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</si>
  <si>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</si>
  <si>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</si>
  <si>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</si>
  <si>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</si>
  <si>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</si>
  <si>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</si>
  <si>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</si>
  <si>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</si>
  <si>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</si>
  <si>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</si>
  <si>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</si>
  <si>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</si>
  <si>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</si>
  <si>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</si>
  <si>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</si>
  <si>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</si>
  <si>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</si>
  <si>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</si>
  <si>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</si>
  <si>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</si>
  <si>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</si>
  <si>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</si>
  <si>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</si>
  <si>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</si>
  <si>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</si>
  <si>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</si>
  <si>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</si>
  <si>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</si>
  <si>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</si>
  <si>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</si>
  <si>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</si>
  <si>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</si>
  <si>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</si>
  <si>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</si>
  <si>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</si>
  <si>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</si>
  <si>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</si>
  <si>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</si>
  <si>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</si>
  <si>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</si>
  <si>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</si>
  <si>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</si>
  <si>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</si>
  <si>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</si>
  <si>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</si>
  <si>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</si>
  <si>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</si>
  <si>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</si>
  <si>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</si>
  <si>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</si>
  <si>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</si>
  <si>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</si>
  <si>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</si>
  <si>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</si>
  <si>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</si>
  <si>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</si>
  <si>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</si>
  <si>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</si>
  <si>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</si>
  <si>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</si>
  <si>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</si>
  <si>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</si>
  <si>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</si>
  <si>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</si>
  <si>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</si>
  <si>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</si>
  <si>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</si>
  <si>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</si>
  <si>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</si>
  <si>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</si>
  <si>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</si>
  <si>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</si>
  <si>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</si>
  <si>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</si>
  <si>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</si>
  <si>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</si>
  <si>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</si>
  <si>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</si>
  <si>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</si>
  <si>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</si>
  <si>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</si>
  <si>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</si>
  <si>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</si>
  <si>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</si>
  <si>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</si>
  <si>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</si>
  <si>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</si>
  <si>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</si>
  <si>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</si>
  <si>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</si>
  <si>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</si>
  <si>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</si>
  <si>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</si>
  <si>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</si>
  <si>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</si>
  <si>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</si>
  <si>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</si>
  <si>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</si>
  <si>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</si>
  <si>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</si>
  <si>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</si>
  <si>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</si>
  <si>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</si>
  <si>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</si>
  <si>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</si>
  <si>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</si>
  <si>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</si>
  <si>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</si>
  <si>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</si>
  <si>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</si>
  <si>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</si>
  <si>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</si>
  <si>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</si>
  <si>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</si>
  <si>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</si>
  <si>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</si>
  <si>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</si>
  <si>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</si>
  <si>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</si>
  <si>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</si>
  <si>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</si>
  <si>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</si>
  <si>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</si>
  <si>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</si>
  <si>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</si>
  <si>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</si>
  <si>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</si>
  <si>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</si>
  <si>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</si>
  <si>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</si>
  <si>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</si>
  <si>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</si>
  <si>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</si>
  <si>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</si>
  <si>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</si>
  <si>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</si>
  <si>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</si>
  <si>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</si>
  <si>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</si>
  <si>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</si>
  <si>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</si>
  <si>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</si>
  <si>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</si>
  <si>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</si>
  <si>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</si>
  <si>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</si>
  <si>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</si>
  <si>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</si>
  <si>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</si>
  <si>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</si>
  <si>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</si>
  <si>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</si>
  <si>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</si>
  <si>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</si>
  <si>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</si>
  <si>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</si>
  <si>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</si>
  <si>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</si>
  <si>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</si>
  <si>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</si>
  <si>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</si>
  <si>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</si>
  <si>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</si>
  <si>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</si>
  <si>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</si>
  <si>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</si>
  <si>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</si>
  <si>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</si>
  <si>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</si>
  <si>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</si>
  <si>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</si>
  <si>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</si>
  <si>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</si>
  <si>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</si>
  <si>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</si>
  <si>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</si>
  <si>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</si>
  <si>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</si>
  <si>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</si>
  <si>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</si>
  <si>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</si>
  <si>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</si>
  <si>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</si>
  <si>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</si>
  <si>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</si>
  <si>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</si>
  <si>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</si>
  <si>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</si>
  <si>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</si>
  <si>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</si>
  <si>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</si>
  <si>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</si>
  <si>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</si>
  <si>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</si>
  <si>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</si>
  <si>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</si>
  <si>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</si>
  <si>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</si>
  <si>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</si>
  <si>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</si>
  <si>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</si>
  <si>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</si>
  <si>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</si>
  <si>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</si>
  <si>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</si>
  <si>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</si>
  <si>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</si>
  <si>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</si>
  <si>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</si>
  <si>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</si>
  <si>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</si>
  <si>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</si>
  <si>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</si>
  <si>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</si>
  <si>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</si>
  <si>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</si>
  <si>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</si>
  <si>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</si>
  <si>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</si>
  <si>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</si>
  <si>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</si>
  <si>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</si>
  <si>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</si>
  <si>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</si>
  <si>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</si>
  <si>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</si>
  <si>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</si>
  <si>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</si>
  <si>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</si>
  <si>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</si>
  <si>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</si>
  <si>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</si>
  <si>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</si>
  <si>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</si>
  <si>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</si>
  <si>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</si>
  <si>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</si>
  <si>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</si>
  <si>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</si>
  <si>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</si>
  <si>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</si>
  <si>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</si>
  <si>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</si>
  <si>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</si>
  <si>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</si>
  <si>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</si>
  <si>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</si>
  <si>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</si>
  <si>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</si>
  <si>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</si>
  <si>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</si>
  <si>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</si>
  <si>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</si>
  <si>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</si>
  <si>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</si>
  <si>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</si>
  <si>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</si>
  <si>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</si>
  <si>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</si>
  <si>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</si>
  <si>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</si>
  <si>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</si>
  <si>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</si>
  <si>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</si>
  <si>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</si>
  <si>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</si>
  <si>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</si>
  <si>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</si>
  <si>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</si>
  <si>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</si>
  <si>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</si>
  <si>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</si>
  <si>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</si>
  <si>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</si>
  <si>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</si>
  <si>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</si>
  <si>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</si>
  <si>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</si>
  <si>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</si>
  <si>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</si>
  <si>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</si>
  <si>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</si>
  <si>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</si>
  <si>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</si>
  <si>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</si>
  <si>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</si>
  <si>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</si>
  <si>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</si>
  <si>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</si>
  <si>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</si>
  <si>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</si>
  <si>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</si>
  <si>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</si>
  <si>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</si>
  <si>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</si>
  <si>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</si>
  <si>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</si>
  <si>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</si>
  <si>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</si>
  <si>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</si>
  <si>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</si>
  <si>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</si>
  <si>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</si>
  <si>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</si>
  <si>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</si>
  <si>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</si>
  <si>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</si>
  <si>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</si>
  <si>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</si>
  <si>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</si>
  <si>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</si>
  <si>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</si>
  <si>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</si>
  <si>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</si>
  <si>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</si>
  <si>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</si>
  <si>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</si>
  <si>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</si>
  <si>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</si>
  <si>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</si>
  <si>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</si>
  <si>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</si>
  <si>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</si>
  <si>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</si>
  <si>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</si>
  <si>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</si>
  <si>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</si>
  <si>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</si>
  <si>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</si>
  <si>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</si>
  <si>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</si>
  <si>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</si>
  <si>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</si>
  <si>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</si>
  <si>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</si>
  <si>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</si>
  <si>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</si>
  <si>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</si>
  <si>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</si>
  <si>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</si>
  <si>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</si>
  <si>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</si>
  <si>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</si>
  <si>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</si>
  <si>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</si>
  <si>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</si>
  <si>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</si>
  <si>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</si>
  <si>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</si>
  <si>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</si>
  <si>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</si>
  <si>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</si>
  <si>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</si>
  <si>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</si>
  <si>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</si>
  <si>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</si>
  <si>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</si>
  <si>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</si>
  <si>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</si>
  <si>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</si>
  <si>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</si>
  <si>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</si>
  <si>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</si>
  <si>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</si>
  <si>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</si>
  <si>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</si>
  <si>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</si>
  <si>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</si>
  <si>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</si>
  <si>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</si>
  <si>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</si>
  <si>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</si>
  <si>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</si>
  <si>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</si>
  <si>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</si>
  <si>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</si>
  <si>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</si>
  <si>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</si>
  <si>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</si>
  <si>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</si>
  <si>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</si>
  <si>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</si>
  <si>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</si>
  <si>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</si>
  <si>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</si>
  <si>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</si>
  <si>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</si>
  <si>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</si>
  <si>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</si>
  <si>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</si>
  <si>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</si>
  <si>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</si>
  <si>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</si>
  <si>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</si>
  <si>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</si>
  <si>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</si>
  <si>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</si>
  <si>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</si>
  <si>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</si>
  <si>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</si>
  <si>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</si>
  <si>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</si>
  <si>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</si>
  <si>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</si>
  <si>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</si>
  <si>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</si>
  <si>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</si>
  <si>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</si>
  <si>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</si>
  <si>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</si>
  <si>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</si>
  <si>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</si>
  <si>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</si>
  <si>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</si>
  <si>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</si>
  <si>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</si>
  <si>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</si>
  <si>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</si>
  <si>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</si>
  <si>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</si>
  <si>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</si>
  <si>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</si>
  <si>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</si>
  <si>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</si>
  <si>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</si>
  <si>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</si>
  <si>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</si>
  <si>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</si>
  <si>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</si>
  <si>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</si>
  <si>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</si>
  <si>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</si>
  <si>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</si>
  <si>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</si>
  <si>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</si>
  <si>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</si>
  <si>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</si>
  <si>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</si>
  <si>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</si>
  <si>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</si>
  <si>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</si>
  <si>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</si>
  <si>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</si>
  <si>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</si>
  <si>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</si>
  <si>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</si>
  <si>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</si>
  <si>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</si>
  <si>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</si>
  <si>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</si>
  <si>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</si>
  <si>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</si>
  <si>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</si>
  <si>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</si>
  <si>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</si>
  <si>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</si>
  <si>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</si>
  <si>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</si>
  <si>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</si>
  <si>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</si>
  <si>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</si>
  <si>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</si>
  <si>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</si>
  <si>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</si>
  <si>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</si>
  <si>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</si>
  <si>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</si>
  <si>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</si>
  <si>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</si>
  <si>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</si>
  <si>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</si>
  <si>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</si>
  <si>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</si>
  <si>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</si>
  <si>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</si>
  <si>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</si>
  <si>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</si>
  <si>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</si>
  <si>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</si>
  <si>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</si>
  <si>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</si>
  <si>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</si>
  <si>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</si>
  <si>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</si>
  <si>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</si>
  <si>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</si>
  <si>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</si>
  <si>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</si>
  <si>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</si>
  <si>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</si>
  <si>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</si>
  <si>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</si>
  <si>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</si>
  <si>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</si>
  <si>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</si>
  <si>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</si>
  <si>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</si>
  <si>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</si>
  <si>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</si>
  <si>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</si>
  <si>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</si>
  <si>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</si>
  <si>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</si>
  <si>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</si>
  <si>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</si>
  <si>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</si>
  <si>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</si>
  <si>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</si>
  <si>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</si>
  <si>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</si>
  <si>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</si>
  <si>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</si>
  <si>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</si>
  <si>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</si>
  <si>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</si>
  <si>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</si>
  <si>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</si>
  <si>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</si>
  <si>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</si>
  <si>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</si>
  <si>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</si>
  <si>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</si>
  <si>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</si>
  <si>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</si>
  <si>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</si>
  <si>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</si>
  <si>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</si>
  <si>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</si>
  <si>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</si>
  <si>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</si>
  <si>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</si>
  <si>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</si>
  <si>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</si>
  <si>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</si>
  <si>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</si>
  <si>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</si>
  <si>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</si>
  <si>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</si>
  <si>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</si>
  <si>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</si>
  <si>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</si>
  <si>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</si>
  <si>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</si>
  <si>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</si>
  <si>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</si>
  <si>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</si>
  <si>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</si>
  <si>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</si>
  <si>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</si>
  <si>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</si>
  <si>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</si>
  <si>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</si>
  <si>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</si>
  <si>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</si>
  <si>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</si>
  <si>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</si>
  <si>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</si>
  <si>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</si>
  <si>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</si>
  <si>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</si>
  <si>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</si>
  <si>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</si>
  <si>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</si>
  <si>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</si>
  <si>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</si>
  <si>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</si>
  <si>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</si>
  <si>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</si>
  <si>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</si>
  <si>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</si>
  <si>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</si>
  <si>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</si>
  <si>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</si>
  <si>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</si>
  <si>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</si>
  <si>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</si>
  <si>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</si>
  <si>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</si>
  <si>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</si>
  <si>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</si>
  <si>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</si>
  <si>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</si>
  <si>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</si>
  <si>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</si>
  <si>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</si>
  <si>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</si>
  <si>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</si>
  <si>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</si>
  <si>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</si>
  <si>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</si>
  <si>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</si>
  <si>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</si>
  <si>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</si>
  <si>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</si>
  <si>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</si>
  <si>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</si>
  <si>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</si>
  <si>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</si>
  <si>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</si>
  <si>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</si>
  <si>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</si>
  <si>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</si>
  <si>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</si>
  <si>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</si>
  <si>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</si>
  <si>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</si>
  <si>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</si>
  <si>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</si>
  <si>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</si>
  <si>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</si>
  <si>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</si>
  <si>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</si>
  <si>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</si>
  <si>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</si>
  <si>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</si>
  <si>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</si>
  <si>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</si>
  <si>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</si>
  <si>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</si>
  <si>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</si>
  <si>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</si>
  <si>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</si>
  <si>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</si>
  <si>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</si>
  <si>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</si>
  <si>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</si>
  <si>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</si>
  <si>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</si>
  <si>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</si>
  <si>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</si>
  <si>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</si>
  <si>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</si>
  <si>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</si>
  <si>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</si>
  <si>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</si>
  <si>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</si>
  <si>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</si>
  <si>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</si>
  <si>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</si>
  <si>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</si>
  <si>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</si>
  <si>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</si>
  <si>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</si>
  <si>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</si>
  <si>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</si>
  <si>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</si>
  <si>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</si>
  <si>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</si>
  <si>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</si>
  <si>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</si>
  <si>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</si>
  <si>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</si>
  <si>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</si>
  <si>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</si>
  <si>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</si>
  <si>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</si>
  <si>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</si>
  <si>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</si>
  <si>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</si>
  <si>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</si>
  <si>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</si>
  <si>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</si>
  <si>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</si>
  <si>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</si>
  <si>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</si>
  <si>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</si>
  <si>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</si>
  <si>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</si>
  <si>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</si>
  <si>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</si>
  <si>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</si>
  <si>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</si>
  <si>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</si>
  <si>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</si>
  <si>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</si>
  <si>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</si>
  <si>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</si>
  <si>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</si>
  <si>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</si>
  <si>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</si>
  <si>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</si>
  <si>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</si>
  <si>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</si>
  <si>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</si>
  <si>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</si>
  <si>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</si>
  <si>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</si>
  <si>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</si>
  <si>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</si>
  <si>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</si>
  <si>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</si>
  <si>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</si>
  <si>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</si>
  <si>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</si>
  <si>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</si>
  <si>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</si>
  <si>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</si>
  <si>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</si>
  <si>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</si>
  <si>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</si>
  <si>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</si>
  <si>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</si>
  <si>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</si>
  <si>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</si>
  <si>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</si>
  <si>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</si>
  <si>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</si>
  <si>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</si>
  <si>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</si>
  <si>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</si>
  <si>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</si>
  <si>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</si>
  <si>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</si>
  <si>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</si>
  <si>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</si>
  <si>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</si>
  <si>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</si>
  <si>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</si>
  <si>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</si>
  <si>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</si>
  <si>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</si>
  <si>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</si>
  <si>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</si>
  <si>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</si>
  <si>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</si>
  <si>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</si>
  <si>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</si>
  <si>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</si>
  <si>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</si>
  <si>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</si>
  <si>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</si>
  <si>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</si>
  <si>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</si>
  <si>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</si>
  <si>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</si>
  <si>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</si>
  <si>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</si>
  <si>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</si>
  <si>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</si>
  <si>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</si>
  <si>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</si>
  <si>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</si>
  <si>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</si>
  <si>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</si>
  <si>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</si>
  <si>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</si>
  <si>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</si>
  <si>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</si>
  <si>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</si>
  <si>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</si>
  <si>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</si>
  <si>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</si>
  <si>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</si>
  <si>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</si>
  <si>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</si>
  <si>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</si>
  <si>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</si>
  <si>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</si>
  <si>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</si>
  <si>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</si>
  <si>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</si>
  <si>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</si>
  <si>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</si>
  <si>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</si>
  <si>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</si>
  <si>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</si>
  <si>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</si>
  <si>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</si>
  <si>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</si>
  <si>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</si>
  <si>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</si>
  <si>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</si>
  <si>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</si>
  <si>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</si>
  <si>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</si>
  <si>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</si>
  <si>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</si>
  <si>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</si>
  <si>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</si>
  <si>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</si>
  <si>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</si>
  <si>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</si>
  <si>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</si>
  <si>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</si>
  <si>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</si>
  <si>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</si>
  <si>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</si>
  <si>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</si>
  <si>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</si>
  <si>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</si>
  <si>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</si>
  <si>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</si>
  <si>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</si>
  <si>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</si>
  <si>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</si>
  <si>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</si>
  <si>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</si>
  <si>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</si>
  <si>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</si>
  <si>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</si>
  <si>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</si>
  <si>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</si>
  <si>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</si>
  <si>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</si>
  <si>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</si>
  <si>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</si>
  <si>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</si>
  <si>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</si>
  <si>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</si>
  <si>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</si>
  <si>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</si>
  <si>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</si>
  <si>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</si>
  <si>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</si>
  <si>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</si>
  <si>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</si>
  <si>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</si>
  <si>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</si>
  <si>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</si>
  <si>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</si>
  <si>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</si>
  <si>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</si>
  <si>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</si>
  <si>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</si>
  <si>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</si>
  <si>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</si>
  <si>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</si>
  <si>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</si>
  <si>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</si>
  <si>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</si>
  <si>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</si>
  <si>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</si>
  <si>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</si>
  <si>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</si>
  <si>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</si>
  <si>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</si>
  <si>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</si>
  <si>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</si>
  <si>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</si>
  <si>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</si>
  <si>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</si>
  <si>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</si>
  <si>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</si>
  <si>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</si>
  <si>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</si>
  <si>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</si>
  <si>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</si>
  <si>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</si>
  <si>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</si>
  <si>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</si>
  <si>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</si>
  <si>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</si>
  <si>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</si>
  <si>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</si>
  <si>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</si>
  <si>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</si>
  <si>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</si>
  <si>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</si>
  <si>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</si>
  <si>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</si>
  <si>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</si>
  <si>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</si>
  <si>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</si>
  <si>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</si>
  <si>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</si>
  <si>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</si>
  <si>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</si>
  <si>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</si>
  <si>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</si>
  <si>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</si>
  <si>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</si>
  <si>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</si>
  <si>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</si>
  <si>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</si>
  <si>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</si>
  <si>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</si>
  <si>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</si>
  <si>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</si>
  <si>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</si>
  <si>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</si>
  <si>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</si>
  <si>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</si>
  <si>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</si>
  <si>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</si>
  <si>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</si>
  <si>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</si>
  <si>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</si>
  <si>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</si>
  <si>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</si>
  <si>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</si>
  <si>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</si>
  <si>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</si>
  <si>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</si>
  <si>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</si>
  <si>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</si>
  <si>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</si>
  <si>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</si>
  <si>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</si>
  <si>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</si>
  <si>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</si>
  <si>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</si>
  <si>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</si>
  <si>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</si>
  <si>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</si>
  <si>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</si>
  <si>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</si>
  <si>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</si>
  <si>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</si>
  <si>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</si>
  <si>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</si>
  <si>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</si>
  <si>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</si>
  <si>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</si>
  <si>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</si>
  <si>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</si>
  <si>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</si>
  <si>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</si>
  <si>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</si>
  <si>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</si>
  <si>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</si>
  <si>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</si>
  <si>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</si>
  <si>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</si>
  <si>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</si>
  <si>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</si>
  <si>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</si>
  <si>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</si>
  <si>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</si>
  <si>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</si>
  <si>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</si>
  <si>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</si>
  <si>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</si>
  <si>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</si>
  <si>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</si>
  <si>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</si>
  <si>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</si>
  <si>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</si>
  <si>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</si>
  <si>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</si>
  <si>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</si>
  <si>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</si>
  <si>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</si>
  <si>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</si>
  <si>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</si>
  <si>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</si>
  <si>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</si>
  <si>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</si>
  <si>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</si>
  <si>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</si>
  <si>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</si>
  <si>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</si>
  <si>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</si>
  <si>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</si>
  <si>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</si>
  <si>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</si>
  <si>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</si>
  <si>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</si>
  <si>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</si>
  <si>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</si>
  <si>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</si>
  <si>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</si>
  <si>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</si>
  <si>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</si>
  <si>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</si>
  <si>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</si>
  <si>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</si>
  <si>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</si>
  <si>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</si>
  <si>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</si>
  <si>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</si>
  <si>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</si>
  <si>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</si>
  <si>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</si>
  <si>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</si>
  <si>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</si>
  <si>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</si>
  <si>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</si>
  <si>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</si>
  <si>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</si>
  <si>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</si>
  <si>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</si>
  <si>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</si>
  <si>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</si>
  <si>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</si>
  <si>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</si>
  <si>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</si>
  <si>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</si>
  <si>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</si>
  <si>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</si>
  <si>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</si>
  <si>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</si>
  <si>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</si>
  <si>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</si>
  <si>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</si>
  <si>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</si>
  <si>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</si>
  <si>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</si>
  <si>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</si>
  <si>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</si>
  <si>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</si>
  <si>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</si>
  <si>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</si>
  <si>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</si>
  <si>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</si>
  <si>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</si>
  <si>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</si>
  <si>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</si>
  <si>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</si>
  <si>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</si>
  <si>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</si>
  <si>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</si>
  <si>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</si>
  <si>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</si>
  <si>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</si>
  <si>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</si>
  <si>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</si>
  <si>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</si>
  <si>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</si>
  <si>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</si>
  <si>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</si>
  <si>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</si>
  <si>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</si>
  <si>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</si>
  <si>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</si>
  <si>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</si>
  <si>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</si>
  <si>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</si>
  <si>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</si>
  <si>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</si>
  <si>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</si>
  <si>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</si>
  <si>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</si>
  <si>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</si>
  <si>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</si>
  <si>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</si>
  <si>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</si>
  <si>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</si>
  <si>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</si>
  <si>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</si>
  <si>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</si>
  <si>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</si>
  <si>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</si>
  <si>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</si>
  <si>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</si>
  <si>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</si>
  <si>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</si>
  <si>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</si>
  <si>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</si>
  <si>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</si>
  <si>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</si>
  <si>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</si>
  <si>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</si>
  <si>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</si>
  <si>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</si>
  <si>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</si>
  <si>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</si>
  <si>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</si>
  <si>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</si>
  <si>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</si>
  <si>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</si>
  <si>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</si>
  <si>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</si>
  <si>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</si>
  <si>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</si>
  <si>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</si>
  <si>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</si>
  <si>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</si>
  <si>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</si>
  <si>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</si>
  <si>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</si>
  <si>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</si>
  <si>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</si>
  <si>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</si>
  <si>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</si>
  <si>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</si>
  <si>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</si>
  <si>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</si>
  <si>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</si>
  <si>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</si>
  <si>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</si>
  <si>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</si>
  <si>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</si>
  <si>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</si>
  <si>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</si>
  <si>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</si>
  <si>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</si>
  <si>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</si>
  <si>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</si>
  <si>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</si>
  <si>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</si>
  <si>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</si>
  <si>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</si>
  <si>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</si>
  <si>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</si>
  <si>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</si>
  <si>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</si>
  <si>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</si>
  <si>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</si>
  <si>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</si>
  <si>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</si>
  <si>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</si>
  <si>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</si>
  <si>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</si>
  <si>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</si>
  <si>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</si>
  <si>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</si>
  <si>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</si>
  <si>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</si>
  <si>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</si>
  <si>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</si>
  <si>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</si>
  <si>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</si>
  <si>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</si>
  <si>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</si>
  <si>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</si>
  <si>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</si>
  <si>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</si>
  <si>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</si>
  <si>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</si>
  <si>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</si>
  <si>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</si>
  <si>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</si>
  <si>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</si>
  <si>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</si>
  <si>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</si>
  <si>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</si>
  <si>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</si>
  <si>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</si>
  <si>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</si>
  <si>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</si>
  <si>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</si>
  <si>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</si>
  <si>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</si>
  <si>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</si>
  <si>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</si>
  <si>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</si>
  <si>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</si>
  <si>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</si>
  <si>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</si>
  <si>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</si>
  <si>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</si>
  <si>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</si>
  <si>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</si>
  <si>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</si>
  <si>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</si>
  <si>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</si>
  <si>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</si>
  <si>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</si>
  <si>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</si>
  <si>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</si>
  <si>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</si>
  <si>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</si>
  <si>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</si>
  <si>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</si>
  <si>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</si>
  <si>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</si>
  <si>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</si>
  <si>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</si>
  <si>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</si>
  <si>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</si>
  <si>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</si>
  <si>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</si>
  <si>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</si>
  <si>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</si>
  <si>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</si>
  <si>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</si>
  <si>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</si>
  <si>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</si>
  <si>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</si>
  <si>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</si>
  <si>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</si>
  <si>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</si>
  <si>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</si>
  <si>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</si>
  <si>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</si>
  <si>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</si>
  <si>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</si>
  <si>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</si>
  <si>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</si>
  <si>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</si>
  <si>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</si>
  <si>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</si>
  <si>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</si>
  <si>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</si>
  <si>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</si>
  <si>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</si>
  <si>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</si>
  <si>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</si>
  <si>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</si>
  <si>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</si>
  <si>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</si>
  <si>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</si>
  <si>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</si>
  <si>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</si>
  <si>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</si>
  <si>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</si>
  <si>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</si>
  <si>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</si>
  <si>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</si>
  <si>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</si>
  <si>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</si>
  <si>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</si>
  <si>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</si>
  <si>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</si>
  <si>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</si>
  <si>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</si>
  <si>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</si>
  <si>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</si>
  <si>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</si>
  <si>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</si>
  <si>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</si>
  <si>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</si>
  <si>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</si>
  <si>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</si>
  <si>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</si>
  <si>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</si>
  <si>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</si>
  <si>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</si>
  <si>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</si>
  <si>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</si>
  <si>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</si>
  <si>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</si>
  <si>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</si>
  <si>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</si>
  <si>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</si>
  <si>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</si>
  <si>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</si>
  <si>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</si>
  <si>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</si>
  <si>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</si>
  <si>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</si>
  <si>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</si>
  <si>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</si>
  <si>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</si>
  <si>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</si>
  <si>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</si>
  <si>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</si>
  <si>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</si>
  <si>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</si>
  <si>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</si>
  <si>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</si>
  <si>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</si>
  <si>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</si>
  <si>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</si>
  <si>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</si>
  <si>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</si>
  <si>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</si>
  <si>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</si>
  <si>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</si>
  <si>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</si>
  <si>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</si>
  <si>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</si>
  <si>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</si>
  <si>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</si>
  <si>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</si>
  <si>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</si>
  <si>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</si>
  <si>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</si>
  <si>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</si>
  <si>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</si>
  <si>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</si>
  <si>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</si>
  <si>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</si>
  <si>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</si>
  <si>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</si>
  <si>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</si>
  <si>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</si>
  <si>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</si>
  <si>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</si>
  <si>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</si>
  <si>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</si>
  <si>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</si>
  <si>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</si>
  <si>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</si>
  <si>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</si>
  <si>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</si>
  <si>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</si>
  <si>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</si>
  <si>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</si>
  <si>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</si>
  <si>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</si>
  <si>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</si>
  <si>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</si>
  <si>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</si>
  <si>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</si>
  <si>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</si>
  <si>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</si>
  <si>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</si>
  <si>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</si>
  <si>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</si>
  <si>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</si>
  <si>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</si>
  <si>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</si>
  <si>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</si>
  <si>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</si>
  <si>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</si>
  <si>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</si>
  <si>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</si>
  <si>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</si>
  <si>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</si>
  <si>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</si>
  <si>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</si>
  <si>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</si>
  <si>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</si>
  <si>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</si>
  <si>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</si>
  <si>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</si>
  <si>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</si>
  <si>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</si>
  <si>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</si>
  <si>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</si>
  <si>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</si>
  <si>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</si>
  <si>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</si>
  <si>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</si>
  <si>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</si>
  <si>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</si>
  <si>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</si>
  <si>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</si>
  <si>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</si>
  <si>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</si>
  <si>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</si>
  <si>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</si>
  <si>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</si>
  <si>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</si>
  <si>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</si>
  <si>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</si>
  <si>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</si>
  <si>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</si>
  <si>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</si>
  <si>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</si>
  <si>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</si>
  <si>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</si>
  <si>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</si>
  <si>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</si>
  <si>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</si>
  <si>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</si>
  <si>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</si>
  <si>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</si>
  <si>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</si>
  <si>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</si>
  <si>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</si>
  <si>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</si>
  <si>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</si>
  <si>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</si>
  <si>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</si>
  <si>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</si>
  <si>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</si>
  <si>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</si>
  <si>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</si>
  <si>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</si>
  <si>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</si>
  <si>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</si>
  <si>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</si>
  <si>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</si>
  <si>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</si>
  <si>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</si>
  <si>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</si>
  <si>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</si>
  <si>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</si>
  <si>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</si>
  <si>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</si>
  <si>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</si>
  <si>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</si>
  <si>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</si>
  <si>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</si>
  <si>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</si>
  <si>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</si>
  <si>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</si>
  <si>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</si>
  <si>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</si>
  <si>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</si>
  <si>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</si>
  <si>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</si>
  <si>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</si>
  <si>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</si>
  <si>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</si>
  <si>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</si>
  <si>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</si>
  <si>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</si>
  <si>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</si>
  <si>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</si>
  <si>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</si>
  <si>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</si>
  <si>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</si>
  <si>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</si>
  <si>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</si>
  <si>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</si>
  <si>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</si>
  <si>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</si>
  <si>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</si>
  <si>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</si>
  <si>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</si>
  <si>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</si>
  <si>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</si>
  <si>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</si>
  <si>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</si>
  <si>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</si>
  <si>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</si>
  <si>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</si>
  <si>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</si>
  <si>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</si>
  <si>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</si>
  <si>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</si>
  <si>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</si>
  <si>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</si>
  <si>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</si>
  <si>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</si>
  <si>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</si>
  <si>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</si>
  <si>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</si>
  <si>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</si>
  <si>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</si>
  <si>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</si>
  <si>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</si>
  <si>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</si>
  <si>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</si>
  <si>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</si>
  <si>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</si>
  <si>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</si>
  <si>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</si>
  <si>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</si>
  <si>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</si>
  <si>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</si>
  <si>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</si>
  <si>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</si>
  <si>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</si>
  <si>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</si>
  <si>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</si>
  <si>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</si>
  <si>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</si>
  <si>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</si>
  <si>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</si>
  <si>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</si>
  <si>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</si>
  <si>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</si>
  <si>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</si>
  <si>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</si>
  <si>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</si>
  <si>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</si>
  <si>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</si>
  <si>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</si>
  <si>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</si>
  <si>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</si>
  <si>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</si>
  <si>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</si>
  <si>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</si>
  <si>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</si>
  <si>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</si>
  <si>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</si>
  <si>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</si>
  <si>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</si>
  <si>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</si>
  <si>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</si>
  <si>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</si>
  <si>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</si>
  <si>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</si>
  <si>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</si>
  <si>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</si>
  <si>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</si>
  <si>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</si>
  <si>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</si>
  <si>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</si>
  <si>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</si>
  <si>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</si>
  <si>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</si>
  <si>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</si>
  <si>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</si>
  <si>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</si>
  <si>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</si>
  <si>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</si>
  <si>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</si>
  <si>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</si>
  <si>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</si>
  <si>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</si>
  <si>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</si>
  <si>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</si>
  <si>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</si>
  <si>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</si>
  <si>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</si>
  <si>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</si>
  <si>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</si>
  <si>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</si>
  <si>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</si>
  <si>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</si>
  <si>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</si>
  <si>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</si>
  <si>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</si>
  <si>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</si>
  <si>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</si>
  <si>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</si>
  <si>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</si>
  <si>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</si>
  <si>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</si>
  <si>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</si>
  <si>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</si>
  <si>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</si>
  <si>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</si>
  <si>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</si>
  <si>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</si>
  <si>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</si>
  <si>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</si>
  <si>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</si>
  <si>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</si>
  <si>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</si>
  <si>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</si>
  <si>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</si>
  <si>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</si>
  <si>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</si>
  <si>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</si>
  <si>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</si>
  <si>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</si>
  <si>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</si>
  <si>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</si>
  <si>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</si>
  <si>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</si>
  <si>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</si>
  <si>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</si>
  <si>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</si>
  <si>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</si>
  <si>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</si>
  <si>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</si>
  <si>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</si>
  <si>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</si>
  <si>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</si>
  <si>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</si>
  <si>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</si>
  <si>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</si>
  <si>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</si>
  <si>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</si>
  <si>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</si>
  <si>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</si>
  <si>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</si>
  <si>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</si>
  <si>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</si>
  <si>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</si>
  <si>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</si>
  <si>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</si>
  <si>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</si>
  <si>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</si>
  <si>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</si>
  <si>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</si>
  <si>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</si>
  <si>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</si>
  <si>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</si>
  <si>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</si>
  <si>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</si>
  <si>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</si>
  <si>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</si>
  <si>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</si>
  <si>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</si>
  <si>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</si>
  <si>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</si>
  <si>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</si>
  <si>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</si>
  <si>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</si>
  <si>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</si>
  <si>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</si>
  <si>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</si>
  <si>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</si>
  <si>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</si>
  <si>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</si>
  <si>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</si>
  <si>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</si>
  <si>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</si>
  <si>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</si>
  <si>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</si>
  <si>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</si>
  <si>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</si>
  <si>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</si>
  <si>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</si>
  <si>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</si>
  <si>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</si>
  <si>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</si>
  <si>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</si>
  <si>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</si>
  <si>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</si>
  <si>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</si>
  <si>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</si>
  <si>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</si>
  <si>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</si>
  <si>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</si>
  <si>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</si>
  <si>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</si>
  <si>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</si>
  <si>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</si>
  <si>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</si>
  <si>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</si>
  <si>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</si>
  <si>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</si>
  <si>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</si>
  <si>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</si>
  <si>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</si>
  <si>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</si>
  <si>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</si>
  <si>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</si>
  <si>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</si>
  <si>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</si>
  <si>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</si>
  <si>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</si>
  <si>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</si>
  <si>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</si>
  <si>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</si>
  <si>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</si>
  <si>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</si>
  <si>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</si>
  <si>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</si>
  <si>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</si>
  <si>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</si>
  <si>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</si>
  <si>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</si>
  <si>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</si>
  <si>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</si>
  <si>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</si>
  <si>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</si>
  <si>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</si>
  <si>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</si>
  <si>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</si>
  <si>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</si>
  <si>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</si>
  <si>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</si>
  <si>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</si>
  <si>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</si>
  <si>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</si>
  <si>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</si>
  <si>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</si>
  <si>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</si>
  <si>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</si>
  <si>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</si>
  <si>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</si>
  <si>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</si>
  <si>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</si>
  <si>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</si>
  <si>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</si>
  <si>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</si>
  <si>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</si>
  <si>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</si>
  <si>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</si>
  <si>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</si>
  <si>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</si>
  <si>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</si>
  <si>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</si>
  <si>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</si>
  <si>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</si>
  <si>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</si>
  <si>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</si>
  <si>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</si>
  <si>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</si>
  <si>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</si>
  <si>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</si>
  <si>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</si>
  <si>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</si>
  <si>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</si>
  <si>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</si>
  <si>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</si>
  <si>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</si>
  <si>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</si>
  <si>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</si>
  <si>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</si>
  <si>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</si>
  <si>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</si>
  <si>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</si>
  <si>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</si>
  <si>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</si>
  <si>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</si>
  <si>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</si>
  <si>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</si>
  <si>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</si>
  <si>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</si>
  <si>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</si>
  <si>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</si>
  <si>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</si>
  <si>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</si>
  <si>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</si>
  <si>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</si>
  <si>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</si>
  <si>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</si>
  <si>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</si>
  <si>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</si>
  <si>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</si>
  <si>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</si>
  <si>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</si>
  <si>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</si>
  <si>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</si>
  <si>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</si>
  <si>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</si>
  <si>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</si>
  <si>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</si>
  <si>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</si>
  <si>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</si>
  <si>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</si>
  <si>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</si>
  <si>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</si>
  <si>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</si>
  <si>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</si>
  <si>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</si>
  <si>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</si>
  <si>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</si>
  <si>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</si>
  <si>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</si>
  <si>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</si>
  <si>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</si>
  <si>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</si>
  <si>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</si>
  <si>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</si>
  <si>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</si>
  <si>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</si>
  <si>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</si>
  <si>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</si>
  <si>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</si>
  <si>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</si>
  <si>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</si>
  <si>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</si>
  <si>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</si>
  <si>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</si>
  <si>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</si>
  <si>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</si>
  <si>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</si>
  <si>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</si>
  <si>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</si>
  <si>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</si>
  <si>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</si>
  <si>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</si>
  <si>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</si>
  <si>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</si>
  <si>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</si>
  <si>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</si>
  <si>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</si>
  <si>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</si>
  <si>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</si>
  <si>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</si>
  <si>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</si>
  <si>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</si>
  <si>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</si>
  <si>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</si>
  <si>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</si>
  <si>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</si>
  <si>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</si>
  <si>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</si>
  <si>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</si>
  <si>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</si>
  <si>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</si>
  <si>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</si>
  <si>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</si>
  <si>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</si>
  <si>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</si>
  <si>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</si>
  <si>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</si>
  <si>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</si>
  <si>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</si>
  <si>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</si>
  <si>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</si>
  <si>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</si>
  <si>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</si>
  <si>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</si>
  <si>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</si>
  <si>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</si>
  <si>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</si>
  <si>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</si>
  <si>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</si>
  <si>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</si>
  <si>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</si>
  <si>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</si>
  <si>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</si>
  <si>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</si>
  <si>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</si>
  <si>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</si>
  <si>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</si>
  <si>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</si>
  <si>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</si>
  <si>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</si>
  <si>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</si>
  <si>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</si>
  <si>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</si>
  <si>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</si>
  <si>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</si>
  <si>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</si>
  <si>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</si>
  <si>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</si>
  <si>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</si>
  <si>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</si>
  <si>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</si>
  <si>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</si>
  <si>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</si>
  <si>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</si>
  <si>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</si>
  <si>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</si>
  <si>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</si>
  <si>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</si>
  <si>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</si>
  <si>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</si>
  <si>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</si>
  <si>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</si>
  <si>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</si>
  <si>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</si>
  <si>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</si>
  <si>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</si>
  <si>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</si>
  <si>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</si>
  <si>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</si>
  <si>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</si>
  <si>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</si>
  <si>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</si>
  <si>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</si>
  <si>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</si>
  <si>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</si>
  <si>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</si>
  <si>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</si>
  <si>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</si>
  <si>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</si>
  <si>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</si>
  <si>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</si>
  <si>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</si>
  <si>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</si>
  <si>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</si>
  <si>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</si>
  <si>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</si>
  <si>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</si>
  <si>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</si>
  <si>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</si>
  <si>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</si>
  <si>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</si>
  <si>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</si>
  <si>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</si>
  <si>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</si>
  <si>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</si>
  <si>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</si>
  <si>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</si>
  <si>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</si>
  <si>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</si>
  <si>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</si>
  <si>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</si>
  <si>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</si>
  <si>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</si>
  <si>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</si>
  <si>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</si>
  <si>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</si>
  <si>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</si>
  <si>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</si>
  <si>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</si>
  <si>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</si>
  <si>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</si>
  <si>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</si>
  <si>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</si>
  <si>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</si>
  <si>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</si>
  <si>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</si>
  <si>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</si>
  <si>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</si>
  <si>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</si>
  <si>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</si>
  <si>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</si>
  <si>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</si>
  <si>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</si>
  <si>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</si>
  <si>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</si>
  <si>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</si>
  <si>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</si>
  <si>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</si>
  <si>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</si>
  <si>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</si>
  <si>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</si>
  <si>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</si>
  <si>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</si>
  <si>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</si>
  <si>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</si>
  <si>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</si>
  <si>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</si>
  <si>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</si>
  <si>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</si>
  <si>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</si>
  <si>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</si>
  <si>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</si>
  <si>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</si>
  <si>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</si>
  <si>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</si>
  <si>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</si>
  <si>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</si>
  <si>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</si>
  <si>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</si>
  <si>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</si>
  <si>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</si>
  <si>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</si>
  <si>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</si>
  <si>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</si>
  <si>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</si>
  <si>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</si>
  <si>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</si>
  <si>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</si>
  <si>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</si>
  <si>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</si>
  <si>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</si>
  <si>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</si>
  <si>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</si>
  <si>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</si>
  <si>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</si>
  <si>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</si>
  <si>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</si>
  <si>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</si>
  <si>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</si>
  <si>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</si>
  <si>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</si>
  <si>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</si>
  <si>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</si>
  <si>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</si>
  <si>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</si>
  <si>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</si>
  <si>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</si>
  <si>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</si>
  <si>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</si>
  <si>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</si>
  <si>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</si>
  <si>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</si>
  <si>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</si>
  <si>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</si>
  <si>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</si>
  <si>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</si>
  <si>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</si>
  <si>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</si>
  <si>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</si>
  <si>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</si>
  <si>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</si>
  <si>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</si>
  <si>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</si>
  <si>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</si>
  <si>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</si>
  <si>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</si>
  <si>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</si>
  <si>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</si>
  <si>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</si>
  <si>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</si>
  <si>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</si>
  <si>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</si>
  <si>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</si>
  <si>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</si>
  <si>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</si>
  <si>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</si>
  <si>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</si>
  <si>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</si>
  <si>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</si>
  <si>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</si>
  <si>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</si>
  <si>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</si>
  <si>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</si>
  <si>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</si>
  <si>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</si>
  <si>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</si>
  <si>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</si>
  <si>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</si>
  <si>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</si>
  <si>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</si>
  <si>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</si>
  <si>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</si>
  <si>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</si>
  <si>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</si>
  <si>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</si>
  <si>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</si>
  <si>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</si>
  <si>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</si>
  <si>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</si>
  <si>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</si>
  <si>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</si>
  <si>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</si>
  <si>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</si>
  <si>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</si>
  <si>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</si>
  <si>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</si>
  <si>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</si>
  <si>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</si>
  <si>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</si>
  <si>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</si>
  <si>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</si>
  <si>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</si>
  <si>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</si>
  <si>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</si>
  <si>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</si>
  <si>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</si>
  <si>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</si>
  <si>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</si>
  <si>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</si>
  <si>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</si>
  <si>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</si>
  <si>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</si>
  <si>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</si>
  <si>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</si>
  <si>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</si>
  <si>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</si>
  <si>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</si>
  <si>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</si>
  <si>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</si>
  <si>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</si>
  <si>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</si>
  <si>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</si>
  <si>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</si>
  <si>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</si>
  <si>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</si>
  <si>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</si>
  <si>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</si>
  <si>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</si>
  <si>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</si>
  <si>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</si>
  <si>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</si>
  <si>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</si>
  <si>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</si>
  <si>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</si>
  <si>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</si>
  <si>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</si>
  <si>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</si>
  <si>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</si>
  <si>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</si>
  <si>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</si>
  <si>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</si>
  <si>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</si>
  <si>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</si>
  <si>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</si>
  <si>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</si>
  <si>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</si>
  <si>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</si>
  <si>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</si>
  <si>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</si>
  <si>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</si>
  <si>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</si>
  <si>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</si>
  <si>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</si>
  <si>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</si>
  <si>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</si>
  <si>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</si>
  <si>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</si>
  <si>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</si>
  <si>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</si>
  <si>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</si>
  <si>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</si>
  <si>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</si>
  <si>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</si>
  <si>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</si>
  <si>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</si>
  <si>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</si>
  <si>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</si>
  <si>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</si>
  <si>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</si>
  <si>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</si>
  <si>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</si>
  <si>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</si>
  <si>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</si>
  <si>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</si>
  <si>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</si>
  <si>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</si>
  <si>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</si>
  <si>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</si>
  <si>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</si>
  <si>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</si>
  <si>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</si>
  <si>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</si>
  <si>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</si>
  <si>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</si>
  <si>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</si>
  <si>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</si>
  <si>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</si>
  <si>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</si>
  <si>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</si>
  <si>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</si>
  <si>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</si>
  <si>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</si>
  <si>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</si>
  <si>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</si>
  <si>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</si>
  <si>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</si>
  <si>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</si>
  <si>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</si>
  <si>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</si>
  <si>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</si>
  <si>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</si>
  <si>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</si>
  <si>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</si>
  <si>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</si>
  <si>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</si>
  <si>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</si>
  <si>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</si>
  <si>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</si>
  <si>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</si>
  <si>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</si>
  <si>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</si>
  <si>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</si>
  <si>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</si>
  <si>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</si>
  <si>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</si>
  <si>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</si>
  <si>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</si>
  <si>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</si>
  <si>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</si>
  <si>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</si>
  <si>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</si>
  <si>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</si>
  <si>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</si>
  <si>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</si>
  <si>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</si>
  <si>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</si>
  <si>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</si>
  <si>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</si>
  <si>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</si>
  <si>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</si>
  <si>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</si>
  <si>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</si>
  <si>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</si>
  <si>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</si>
  <si>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</si>
  <si>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</si>
  <si>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</si>
  <si>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</si>
  <si>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</si>
  <si>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</si>
  <si>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</si>
  <si>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</si>
  <si>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</si>
  <si>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</si>
  <si>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</si>
  <si>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</si>
  <si>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</si>
  <si>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</si>
  <si>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</si>
  <si>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</si>
  <si>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</si>
  <si>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</si>
  <si>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</si>
  <si>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</si>
  <si>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</si>
  <si>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</si>
  <si>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</si>
  <si>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</si>
  <si>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</si>
  <si>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</si>
  <si>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</si>
  <si>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</si>
  <si>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</si>
  <si>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</si>
  <si>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</si>
  <si>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</si>
  <si>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</si>
  <si>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</si>
  <si>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</si>
  <si>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</si>
  <si>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</si>
  <si>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</si>
  <si>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</si>
  <si>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</si>
  <si>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</si>
  <si>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</si>
  <si>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</si>
  <si>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</si>
  <si>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</si>
  <si>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</si>
  <si>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</si>
  <si>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</si>
  <si>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</si>
  <si>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</si>
  <si>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</si>
  <si>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</si>
  <si>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</si>
  <si>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</si>
  <si>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</si>
  <si>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</si>
  <si>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</si>
  <si>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</si>
  <si>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</si>
  <si>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</si>
  <si>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</si>
  <si>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</si>
  <si>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</si>
  <si>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</si>
  <si>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</si>
  <si>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</si>
  <si>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</si>
  <si>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</si>
  <si>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</si>
  <si>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</si>
  <si>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</si>
  <si>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</si>
  <si>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</si>
  <si>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</si>
  <si>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</si>
  <si>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</si>
  <si>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</si>
  <si>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</si>
  <si>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</si>
  <si>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</si>
  <si>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</si>
  <si>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</si>
  <si>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</si>
  <si>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</si>
  <si>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</si>
  <si>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</si>
  <si>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</si>
  <si>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</si>
  <si>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</si>
  <si>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</si>
  <si>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</si>
  <si>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</si>
  <si>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</si>
  <si>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</si>
  <si>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</si>
  <si>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</si>
  <si>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</si>
  <si>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</si>
  <si>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</si>
  <si>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</si>
  <si>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</si>
  <si>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</si>
  <si>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</si>
  <si>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</si>
  <si>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</si>
  <si>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</si>
  <si>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</si>
  <si>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</si>
  <si>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</si>
  <si>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</si>
  <si>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</si>
  <si>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</si>
  <si>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</si>
  <si>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</si>
  <si>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</si>
  <si>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</si>
  <si>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</si>
  <si>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</si>
  <si>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</si>
  <si>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</si>
  <si>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</si>
  <si>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</si>
  <si>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</si>
  <si>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</si>
  <si>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</si>
  <si>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</si>
  <si>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</si>
  <si>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</si>
  <si>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</si>
  <si>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</si>
  <si>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</si>
  <si>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</si>
  <si>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</si>
  <si>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</si>
  <si>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</si>
  <si>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</si>
  <si>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</si>
  <si>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</si>
  <si>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</si>
  <si>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</si>
  <si>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</si>
  <si>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</si>
  <si>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</si>
  <si>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</si>
  <si>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</si>
  <si>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</si>
  <si>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</si>
  <si>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</si>
  <si>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</si>
  <si>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</si>
  <si>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</si>
  <si>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</si>
  <si>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</si>
  <si>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</si>
  <si>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</si>
  <si>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</si>
  <si>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</si>
  <si>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</si>
  <si>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</si>
  <si>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</si>
  <si>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</si>
  <si>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</si>
  <si>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</si>
  <si>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</si>
  <si>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</si>
  <si>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</si>
  <si>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</si>
  <si>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</si>
  <si>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</si>
  <si>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</si>
  <si>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</si>
  <si>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</si>
  <si>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</si>
  <si>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</si>
  <si>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</si>
  <si>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</si>
  <si>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</si>
  <si>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</si>
  <si>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</si>
  <si>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</si>
  <si>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</si>
  <si>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</si>
  <si>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</si>
  <si>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</si>
  <si>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</si>
  <si>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</si>
  <si>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</si>
  <si>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</si>
  <si>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</si>
  <si>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</si>
  <si>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</si>
  <si>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</si>
  <si>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</si>
  <si>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</si>
  <si>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</si>
  <si>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</si>
  <si>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</si>
  <si>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</si>
  <si>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</si>
  <si>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</si>
  <si>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</si>
  <si>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</si>
  <si>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</si>
  <si>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</si>
  <si>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</si>
  <si>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</si>
  <si>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</si>
  <si>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</si>
  <si>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</si>
  <si>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</si>
  <si>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</si>
  <si>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</si>
  <si>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</si>
  <si>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</si>
  <si>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</si>
  <si>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</si>
  <si>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</si>
  <si>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</si>
  <si>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</si>
  <si>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</si>
  <si>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</si>
  <si>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</si>
  <si>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</si>
  <si>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</si>
  <si>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</si>
  <si>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</si>
  <si>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</si>
  <si>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</si>
  <si>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</si>
  <si>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</si>
  <si>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</si>
  <si>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</si>
  <si>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</si>
  <si>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</si>
  <si>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</si>
  <si>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</si>
  <si>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</si>
  <si>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</si>
  <si>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</si>
  <si>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</si>
  <si>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</si>
  <si>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</si>
  <si>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</si>
  <si>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</si>
  <si>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</si>
  <si>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</si>
  <si>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</si>
  <si>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</si>
  <si>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</si>
  <si>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</si>
  <si>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</si>
  <si>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</si>
  <si>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</si>
  <si>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</si>
  <si>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</si>
  <si>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</si>
  <si>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</si>
  <si>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</si>
  <si>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</si>
  <si>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</si>
  <si>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</si>
  <si>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</si>
  <si>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</si>
  <si>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</si>
  <si>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</si>
  <si>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</si>
  <si>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</si>
  <si>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</si>
  <si>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</si>
  <si>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</si>
  <si>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</si>
  <si>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</si>
  <si>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</si>
  <si>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</si>
  <si>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</si>
  <si>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</si>
  <si>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</si>
  <si>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</si>
  <si>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</si>
  <si>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</si>
  <si>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</si>
  <si>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</si>
  <si>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</si>
  <si>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</si>
  <si>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</si>
  <si>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</si>
  <si>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</si>
  <si>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</si>
  <si>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</si>
  <si>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</si>
  <si>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</si>
  <si>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</si>
  <si>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</si>
  <si>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</si>
  <si>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</si>
  <si>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</si>
  <si>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</si>
  <si>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</si>
  <si>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</si>
  <si>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</si>
  <si>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</si>
  <si>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</si>
  <si>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</si>
  <si>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</si>
  <si>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</si>
  <si>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</si>
  <si>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</si>
  <si>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</si>
  <si>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</si>
  <si>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</si>
  <si>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</si>
  <si>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</si>
  <si>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</si>
  <si>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</si>
  <si>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</si>
  <si>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</si>
  <si>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</si>
  <si>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</si>
  <si>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</si>
  <si>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</si>
  <si>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</si>
  <si>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</si>
  <si>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</si>
  <si>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</si>
  <si>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</si>
  <si>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</si>
  <si>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</si>
  <si>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</si>
  <si>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</si>
  <si>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</si>
  <si>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</si>
  <si>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</si>
  <si>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</si>
  <si>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</si>
  <si>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</si>
  <si>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</si>
  <si>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</si>
  <si>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</si>
  <si>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</si>
  <si>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</si>
  <si>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</si>
  <si>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</si>
  <si>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</si>
  <si>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</si>
  <si>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</si>
  <si>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</si>
  <si>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</si>
  <si>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</si>
  <si>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</si>
  <si>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</si>
  <si>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</si>
  <si>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</si>
  <si>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</si>
  <si>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</si>
  <si>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</si>
  <si>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</si>
  <si>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</si>
  <si>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</si>
  <si>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</si>
  <si>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</si>
  <si>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</si>
  <si>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</si>
  <si>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</si>
  <si>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</si>
  <si>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</si>
  <si>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</si>
  <si>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</si>
  <si>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</si>
  <si>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</si>
  <si>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</si>
  <si>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</si>
  <si>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</si>
  <si>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</si>
  <si>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</si>
  <si>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</si>
  <si>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</si>
  <si>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</si>
  <si>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</si>
  <si>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</si>
  <si>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</si>
  <si>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</si>
  <si>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</si>
  <si>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</si>
  <si>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</si>
  <si>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</si>
  <si>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</si>
  <si>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</si>
  <si>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</si>
  <si>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</si>
  <si>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</si>
  <si>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</si>
  <si>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</si>
  <si>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</si>
  <si>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</si>
  <si>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</si>
  <si>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</si>
  <si>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</si>
  <si>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</si>
  <si>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</si>
  <si>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</si>
  <si>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</si>
  <si>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</si>
  <si>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</si>
  <si>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</si>
  <si>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</si>
  <si>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</si>
  <si>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</si>
  <si>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</si>
  <si>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</si>
  <si>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</si>
  <si>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</si>
  <si>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</si>
  <si>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</si>
  <si>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</si>
  <si>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</si>
  <si>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</si>
  <si>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</si>
  <si>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</si>
  <si>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</si>
  <si>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</si>
  <si>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</si>
  <si>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</si>
  <si>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</si>
  <si>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</si>
  <si>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</si>
  <si>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</si>
  <si>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</si>
  <si>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</si>
  <si>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</si>
  <si>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</si>
  <si>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</si>
  <si>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</si>
  <si>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</si>
  <si>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</si>
  <si>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</si>
  <si>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</si>
  <si>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</si>
  <si>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</si>
  <si>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</si>
  <si>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</si>
  <si>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</si>
  <si>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</si>
  <si>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</si>
  <si>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</si>
  <si>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</si>
  <si>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</si>
  <si>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</si>
  <si>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</si>
  <si>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</si>
  <si>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</si>
  <si>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</si>
  <si>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</si>
  <si>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</si>
  <si>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</si>
  <si>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</si>
  <si>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</si>
  <si>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</si>
  <si>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</si>
  <si>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</si>
  <si>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</si>
  <si>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</si>
  <si>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</si>
  <si>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</si>
  <si>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</si>
  <si>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</si>
  <si>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</si>
  <si>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</si>
  <si>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</si>
  <si>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</si>
  <si>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</si>
  <si>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</si>
  <si>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</si>
  <si>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</si>
  <si>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</si>
  <si>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</si>
  <si>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</si>
  <si>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</si>
  <si>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</si>
  <si>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</si>
  <si>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</si>
  <si>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</si>
  <si>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</si>
  <si>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</si>
  <si>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</si>
  <si>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</si>
  <si>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</si>
  <si>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</si>
  <si>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</si>
  <si>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</si>
  <si>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</si>
  <si>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</si>
  <si>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</si>
  <si>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</si>
  <si>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</si>
  <si>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</si>
  <si>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</si>
  <si>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</si>
  <si>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</si>
  <si>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</si>
  <si>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</si>
  <si>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</si>
  <si>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</si>
  <si>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</si>
  <si>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</si>
  <si>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</si>
  <si>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</si>
  <si>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</si>
  <si>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</si>
  <si>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</si>
  <si>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</si>
  <si>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</si>
  <si>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</si>
  <si>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</si>
  <si>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</si>
  <si>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</si>
  <si>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</si>
  <si>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</si>
  <si>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</si>
  <si>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</si>
  <si>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</si>
  <si>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</si>
  <si>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</si>
  <si>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</si>
  <si>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</si>
  <si>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</si>
  <si>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</si>
  <si>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</si>
  <si>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</si>
  <si>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</si>
  <si>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</si>
  <si>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</si>
  <si>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</si>
  <si>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</si>
  <si>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</si>
  <si>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</si>
  <si>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</si>
  <si>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</si>
  <si>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</si>
  <si>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</si>
  <si>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</si>
  <si>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</si>
  <si>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</si>
  <si>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</si>
  <si>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</si>
  <si>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</si>
  <si>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</si>
  <si>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</si>
  <si>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</si>
  <si>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</si>
  <si>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</si>
  <si>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</si>
  <si>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</si>
  <si>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</si>
  <si>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</si>
  <si>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</si>
  <si>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</si>
  <si>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</si>
  <si>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</si>
  <si>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</si>
  <si>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</si>
  <si>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</si>
  <si>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</si>
  <si>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</si>
  <si>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</si>
  <si>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</si>
  <si>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</si>
  <si>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</si>
  <si>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</si>
  <si>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</si>
  <si>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</si>
  <si>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</si>
  <si>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</si>
  <si>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</si>
  <si>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</si>
  <si>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</si>
  <si>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</si>
  <si>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</si>
  <si>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</si>
  <si>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</si>
  <si>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</si>
  <si>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</si>
  <si>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</si>
  <si>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</si>
  <si>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</si>
  <si>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</si>
  <si>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</si>
  <si>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</si>
  <si>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</si>
  <si>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</si>
  <si>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</si>
  <si>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</si>
  <si>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</si>
  <si>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</si>
  <si>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</si>
  <si>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</si>
  <si>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</si>
  <si>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</si>
  <si>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</si>
  <si>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</si>
  <si>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</si>
  <si>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</si>
  <si>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</si>
  <si>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</si>
  <si>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</si>
  <si>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</si>
  <si>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</si>
  <si>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</si>
  <si>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</si>
  <si>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</si>
  <si>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</si>
  <si>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</si>
  <si>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</si>
  <si>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</si>
  <si>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</si>
  <si>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</si>
  <si>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</si>
  <si>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</si>
  <si>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</si>
  <si>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</si>
  <si>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</si>
  <si>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</si>
  <si>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</si>
  <si>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</si>
  <si>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</si>
  <si>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</si>
  <si>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</si>
  <si>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</si>
  <si>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</si>
  <si>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</si>
  <si>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</si>
  <si>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</si>
  <si>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</si>
  <si>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</si>
  <si>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</si>
  <si>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</si>
  <si>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</si>
  <si>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</si>
  <si>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</si>
  <si>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</si>
  <si>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</si>
  <si>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</si>
  <si>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</si>
  <si>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</si>
  <si>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</si>
  <si>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</si>
  <si>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</si>
  <si>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</si>
  <si>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</si>
  <si>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</si>
  <si>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</si>
  <si>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</si>
  <si>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</si>
  <si>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</si>
  <si>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</si>
  <si>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</si>
  <si>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</si>
  <si>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</si>
  <si>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</si>
  <si>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</si>
  <si>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</si>
  <si>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</si>
  <si>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</si>
  <si>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</si>
  <si>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</si>
  <si>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</si>
  <si>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</si>
  <si>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</si>
  <si>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</si>
  <si>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</si>
  <si>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</si>
  <si>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</si>
  <si>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</si>
  <si>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</si>
  <si>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</si>
  <si>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</si>
  <si>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</si>
  <si>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</si>
  <si>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</si>
  <si>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</si>
  <si>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</si>
  <si>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</si>
  <si>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</si>
  <si>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</si>
  <si>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</si>
  <si>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</si>
  <si>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</si>
  <si>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</si>
  <si>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</si>
  <si>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</si>
  <si>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</si>
  <si>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</si>
  <si>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</si>
  <si>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</si>
  <si>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</si>
  <si>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</si>
  <si>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</si>
  <si>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</si>
  <si>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</si>
  <si>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</si>
  <si>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</si>
  <si>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</si>
  <si>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</si>
  <si>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</si>
  <si>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</si>
  <si>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</si>
  <si>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</si>
  <si>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</si>
  <si>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</si>
  <si>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</si>
  <si>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</si>
  <si>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</si>
  <si>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</si>
  <si>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</si>
  <si>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</si>
  <si>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</si>
  <si>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</si>
  <si>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</si>
  <si>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</si>
  <si>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</si>
  <si>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</si>
  <si>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</si>
  <si>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</si>
  <si>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</si>
  <si>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</si>
  <si>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</si>
  <si>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</si>
  <si>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</si>
  <si>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</si>
  <si>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</si>
  <si>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</si>
  <si>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</si>
  <si>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</si>
  <si>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</si>
  <si>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</si>
  <si>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</si>
  <si>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</si>
  <si>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</si>
  <si>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</si>
  <si>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</si>
  <si>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</si>
  <si>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</si>
  <si>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</si>
  <si>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</si>
  <si>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</si>
  <si>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</si>
  <si>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</si>
  <si>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</si>
  <si>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</si>
  <si>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</si>
  <si>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</si>
  <si>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</si>
  <si>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</si>
  <si>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</si>
  <si>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</si>
  <si>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</si>
  <si>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</si>
  <si>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</si>
  <si>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</si>
  <si>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</si>
  <si>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</si>
  <si>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</si>
  <si>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</si>
  <si>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</si>
  <si>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</si>
  <si>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</si>
  <si>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</si>
  <si>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</si>
  <si>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</si>
  <si>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</si>
  <si>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</si>
  <si>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</si>
  <si>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</si>
  <si>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</si>
  <si>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</si>
  <si>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</si>
  <si>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</si>
  <si>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</si>
  <si>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</si>
  <si>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</si>
  <si>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</si>
  <si>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</si>
  <si>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</si>
  <si>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</si>
  <si>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</si>
  <si>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</si>
  <si>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</si>
  <si>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</si>
  <si>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</si>
  <si>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</si>
  <si>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</si>
  <si>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</si>
  <si>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</si>
  <si>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</si>
  <si>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</si>
  <si>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</si>
  <si>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</si>
  <si>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</si>
  <si>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</si>
  <si>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</si>
  <si>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</si>
  <si>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</si>
  <si>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</si>
  <si>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</si>
  <si>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</si>
  <si>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</si>
  <si>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</si>
  <si>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</si>
  <si>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</si>
  <si>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</si>
  <si>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</si>
  <si>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</si>
  <si>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</si>
  <si>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</si>
  <si>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</si>
  <si>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</si>
  <si>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</si>
  <si>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</si>
  <si>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</si>
  <si>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</si>
  <si>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</si>
  <si>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</si>
  <si>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</si>
  <si>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</si>
  <si>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</si>
  <si>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</si>
  <si>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</si>
  <si>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</si>
  <si>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</si>
  <si>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</si>
  <si>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</si>
  <si>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</si>
  <si>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</si>
  <si>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</si>
  <si>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</si>
  <si>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</si>
  <si>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</si>
  <si>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</si>
  <si>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</si>
  <si>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</si>
  <si>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</si>
  <si>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</si>
  <si>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</si>
  <si>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</si>
  <si>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</si>
  <si>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</si>
  <si>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</si>
  <si>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</si>
  <si>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</si>
  <si>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</si>
  <si>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</si>
  <si>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</si>
  <si>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</si>
  <si>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</si>
  <si>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</si>
  <si>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</si>
  <si>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</si>
  <si>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</si>
  <si>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</si>
  <si>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</si>
  <si>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</si>
  <si>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</si>
  <si>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</si>
  <si>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</si>
  <si>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</si>
  <si>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</si>
  <si>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</si>
  <si>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</si>
  <si>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</si>
  <si>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</si>
  <si>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</si>
  <si>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</si>
  <si>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</si>
  <si>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</si>
  <si>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</si>
  <si>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</si>
  <si>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</si>
  <si>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</si>
  <si>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</si>
  <si>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</si>
  <si>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</si>
  <si>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</si>
  <si>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</si>
  <si>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</si>
  <si>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</si>
  <si>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</si>
  <si>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</si>
  <si>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</si>
  <si>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</si>
  <si>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</si>
  <si>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</si>
  <si>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</si>
  <si>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</si>
  <si>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</si>
  <si>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</si>
  <si>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</si>
  <si>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</si>
  <si>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</si>
  <si>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</si>
  <si>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</si>
  <si>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</si>
  <si>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</si>
  <si>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</si>
  <si>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</si>
  <si>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</si>
  <si>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</si>
  <si>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</si>
  <si>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</si>
  <si>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</si>
  <si>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</si>
  <si>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</si>
  <si>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</si>
  <si>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</si>
  <si>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</si>
  <si>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</si>
  <si>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</si>
  <si>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</si>
  <si>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</si>
  <si>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</si>
  <si>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</si>
  <si>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</si>
  <si>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</si>
  <si>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</si>
  <si>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</si>
  <si>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</si>
  <si>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</si>
  <si>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</si>
  <si>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</si>
  <si>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</si>
  <si>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</si>
  <si>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</si>
  <si>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</si>
  <si>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</si>
  <si>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</si>
  <si>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</si>
  <si>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</si>
  <si>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</si>
  <si>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</si>
  <si>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</si>
  <si>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</si>
  <si>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</si>
  <si>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</si>
  <si>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</si>
  <si>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</si>
  <si>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</si>
  <si>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</si>
  <si>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</si>
  <si>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</si>
  <si>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</si>
  <si>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</si>
  <si>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</si>
  <si>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</si>
  <si>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</si>
  <si>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</si>
  <si>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</si>
  <si>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</si>
  <si>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</si>
  <si>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</si>
  <si>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</si>
  <si>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</si>
  <si>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</si>
  <si>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</si>
  <si>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</si>
  <si>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</si>
  <si>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</si>
  <si>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</si>
  <si>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</si>
  <si>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</si>
  <si>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</si>
  <si>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</si>
  <si>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</si>
  <si>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</si>
  <si>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</si>
  <si>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</si>
  <si>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</si>
  <si>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</si>
  <si>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</si>
  <si>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</si>
  <si>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</si>
  <si>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</si>
  <si>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</si>
  <si>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</si>
  <si>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</si>
  <si>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</si>
  <si>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</si>
  <si>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</si>
  <si>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</si>
  <si>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</si>
  <si>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</si>
  <si>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</si>
  <si>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</si>
  <si>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</si>
  <si>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</si>
  <si>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</si>
  <si>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</si>
  <si>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</si>
  <si>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</si>
  <si>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</si>
  <si>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</si>
  <si>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</si>
  <si>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</si>
  <si>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</si>
  <si>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</si>
  <si>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</si>
  <si>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</si>
  <si>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</si>
  <si>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</si>
  <si>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</si>
  <si>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</si>
  <si>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</si>
  <si>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</si>
  <si>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</si>
  <si>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</si>
  <si>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</si>
  <si>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</si>
  <si>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</si>
  <si>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</si>
  <si>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</si>
  <si>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</si>
  <si>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</si>
  <si>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</si>
  <si>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</si>
  <si>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</si>
  <si>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</si>
  <si>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</si>
  <si>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</si>
  <si>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</si>
  <si>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</si>
  <si>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</si>
  <si>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</si>
  <si>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</si>
  <si>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</si>
  <si>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</si>
  <si>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</si>
  <si>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</si>
  <si>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</si>
  <si>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</si>
  <si>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</si>
  <si>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</si>
  <si>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</si>
  <si>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</si>
  <si>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</si>
  <si>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</si>
  <si>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</si>
  <si>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</si>
  <si>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</si>
  <si>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</si>
  <si>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</si>
  <si>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</si>
  <si>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</si>
  <si>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</si>
  <si>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</si>
  <si>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</si>
  <si>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</si>
  <si>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</si>
  <si>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</si>
  <si>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</si>
  <si>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</si>
  <si>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</si>
  <si>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</si>
  <si>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</si>
  <si>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</si>
  <si>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</si>
  <si>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</si>
  <si>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</si>
  <si>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</si>
  <si>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</si>
  <si>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</si>
  <si>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</si>
  <si>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</si>
  <si>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</si>
  <si>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</si>
  <si>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</si>
  <si>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</si>
  <si>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</si>
  <si>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</si>
  <si>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</si>
  <si>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</si>
  <si>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</si>
  <si>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</si>
  <si>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</si>
  <si>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</si>
  <si>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</si>
  <si>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</si>
  <si>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</si>
  <si>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</si>
  <si>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</si>
  <si>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</si>
  <si>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</si>
  <si>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</si>
  <si>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</si>
  <si>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</si>
  <si>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</si>
  <si>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</si>
  <si>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</si>
  <si>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</si>
  <si>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</si>
  <si>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</si>
  <si>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</si>
  <si>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</si>
  <si>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</si>
  <si>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</si>
  <si>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</si>
  <si>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</si>
  <si>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</si>
  <si>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</si>
  <si>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</si>
  <si>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</si>
  <si>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</si>
  <si>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</si>
  <si>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</si>
  <si>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</si>
  <si>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</si>
  <si>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</si>
  <si>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</si>
  <si>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</si>
  <si>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</si>
  <si>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</si>
  <si>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</si>
  <si>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</si>
  <si>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</si>
  <si>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</si>
  <si>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</si>
  <si>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</si>
  <si>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</si>
  <si>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</si>
  <si>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</si>
  <si>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</si>
  <si>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</si>
  <si>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</si>
  <si>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</si>
  <si>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</si>
  <si>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</si>
  <si>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</si>
  <si>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</si>
  <si>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</si>
  <si>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</si>
  <si>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</si>
  <si>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</si>
  <si>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</si>
  <si>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</si>
  <si>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</si>
  <si>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</si>
  <si>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</si>
  <si>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</si>
  <si>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</si>
  <si>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</si>
  <si>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</si>
  <si>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</si>
  <si>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</si>
  <si>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</si>
  <si>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</si>
  <si>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</si>
  <si>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</si>
  <si>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</si>
  <si>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</si>
  <si>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</si>
  <si>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</si>
  <si>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</si>
  <si>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</si>
  <si>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</si>
  <si>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</si>
  <si>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</si>
  <si>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</si>
  <si>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</si>
  <si>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</si>
  <si>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</si>
  <si>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</si>
  <si>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</si>
  <si>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</si>
  <si>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</si>
  <si>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</si>
  <si>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</si>
  <si>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</si>
  <si>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</si>
  <si>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</si>
  <si>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</si>
  <si>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</si>
  <si>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</si>
  <si>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</si>
  <si>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</si>
  <si>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</si>
  <si>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</si>
  <si>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</si>
  <si>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</si>
  <si>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</si>
  <si>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</si>
  <si>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</si>
  <si>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</si>
  <si>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</si>
  <si>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</si>
  <si>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</si>
  <si>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</si>
  <si>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</si>
  <si>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</si>
  <si>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</si>
  <si>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</si>
  <si>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</si>
  <si>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</si>
  <si>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</si>
  <si>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</si>
  <si>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</si>
  <si>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</si>
  <si>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</si>
  <si>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</si>
  <si>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</si>
  <si>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</si>
  <si>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</si>
  <si>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</si>
  <si>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</si>
  <si>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</si>
  <si>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</si>
  <si>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</si>
  <si>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</si>
  <si>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</si>
  <si>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</si>
  <si>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</si>
  <si>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</si>
  <si>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</si>
  <si>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</si>
  <si>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</si>
  <si>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</si>
  <si>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</si>
  <si>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</si>
  <si>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</si>
  <si>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</si>
  <si>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</si>
  <si>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</si>
  <si>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</si>
  <si>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</si>
  <si>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</si>
  <si>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</si>
  <si>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</si>
  <si>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</si>
  <si>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</si>
  <si>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</si>
  <si>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</si>
  <si>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</si>
  <si>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</si>
  <si>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</si>
  <si>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</si>
  <si>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</si>
  <si>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</si>
  <si>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</si>
  <si>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</si>
  <si>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</si>
  <si>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</si>
  <si>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</si>
  <si>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</si>
  <si>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</si>
  <si>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</si>
  <si>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</si>
  <si>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</si>
  <si>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</si>
  <si>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</si>
  <si>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</si>
  <si>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</si>
  <si>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</si>
  <si>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</si>
  <si>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</si>
  <si>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</si>
  <si>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</si>
  <si>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</si>
  <si>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</si>
  <si>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</si>
  <si>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</si>
  <si>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</si>
  <si>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</si>
  <si>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</si>
  <si>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</si>
  <si>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</si>
  <si>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</si>
  <si>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</si>
  <si>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</si>
  <si>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</si>
  <si>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</si>
  <si>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</si>
  <si>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</si>
  <si>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</si>
  <si>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</si>
  <si>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</si>
  <si>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</si>
  <si>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</si>
  <si>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</si>
  <si>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</si>
  <si>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</si>
  <si>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</si>
  <si>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</si>
  <si>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</si>
  <si>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</si>
  <si>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</si>
  <si>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</si>
  <si>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</si>
  <si>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</si>
  <si>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</si>
  <si>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</si>
  <si>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</si>
  <si>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</si>
  <si>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</si>
  <si>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</si>
  <si>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</si>
  <si>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</si>
  <si>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</si>
  <si>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</si>
  <si>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</si>
  <si>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</si>
  <si>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</si>
  <si>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</si>
  <si>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</si>
  <si>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</si>
  <si>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</si>
  <si>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</si>
  <si>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</si>
  <si>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</si>
  <si>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</si>
  <si>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</si>
  <si>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</si>
  <si>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</si>
  <si>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</si>
  <si>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</si>
  <si>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</si>
  <si>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</si>
  <si>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</si>
  <si>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</si>
  <si>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</si>
  <si>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</si>
  <si>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</si>
  <si>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</si>
  <si>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</si>
  <si>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</si>
  <si>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</si>
  <si>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</si>
  <si>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</si>
  <si>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</si>
  <si>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</si>
  <si>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</si>
  <si>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</si>
  <si>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</si>
  <si>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</si>
  <si>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</si>
  <si>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</si>
  <si>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</si>
  <si>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</si>
  <si>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</si>
  <si>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</si>
  <si>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</si>
  <si>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</si>
  <si>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</si>
  <si>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</si>
  <si>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</si>
  <si>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</si>
  <si>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</si>
  <si>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</si>
  <si>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</si>
  <si>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</si>
  <si>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</si>
  <si>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</si>
  <si>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</si>
  <si>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</si>
  <si>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</si>
  <si>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</si>
  <si>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</si>
  <si>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</si>
  <si>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</si>
  <si>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</si>
  <si>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</si>
  <si>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</si>
  <si>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</si>
  <si>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</si>
  <si>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</si>
  <si>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</si>
  <si>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</si>
  <si>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</si>
  <si>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</si>
  <si>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</si>
  <si>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</si>
  <si>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</si>
  <si>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</si>
  <si>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</si>
  <si>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</si>
  <si>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</si>
  <si>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</si>
  <si>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</si>
  <si>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</si>
  <si>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</si>
  <si>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</si>
  <si>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</si>
  <si>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</si>
  <si>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</si>
  <si>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</si>
  <si>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</si>
  <si>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</si>
  <si>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</si>
  <si>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</si>
  <si>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</si>
  <si>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</si>
  <si>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</si>
  <si>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</si>
  <si>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</si>
  <si>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</si>
  <si>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</si>
  <si>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</si>
  <si>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</si>
  <si>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</si>
  <si>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</si>
  <si>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</si>
  <si>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</si>
  <si>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</si>
  <si>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</si>
  <si>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</si>
  <si>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</si>
  <si>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</si>
  <si>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</si>
  <si>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</si>
  <si>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</si>
  <si>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</si>
  <si>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</si>
  <si>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</si>
  <si>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</si>
  <si>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</si>
  <si>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</si>
  <si>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</si>
  <si>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</si>
  <si>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</si>
  <si>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</si>
  <si>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</si>
  <si>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</si>
  <si>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</si>
  <si>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</si>
  <si>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</si>
  <si>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</si>
  <si>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</si>
  <si>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</si>
  <si>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</si>
  <si>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</si>
  <si>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</si>
  <si>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</si>
  <si>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</si>
  <si>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</si>
  <si>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</si>
  <si>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</si>
  <si>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</si>
  <si>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</si>
  <si>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</si>
  <si>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</si>
  <si>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</si>
  <si>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</si>
  <si>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</si>
  <si>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</si>
  <si>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</si>
  <si>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</si>
  <si>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</si>
  <si>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</si>
  <si>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</si>
  <si>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</si>
  <si>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</si>
  <si>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</si>
  <si>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</si>
  <si>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</si>
  <si>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</si>
  <si>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</si>
  <si>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</si>
  <si>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</si>
  <si>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</si>
  <si>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</si>
  <si>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</si>
  <si>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</si>
  <si>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</si>
  <si>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</si>
  <si>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</si>
  <si>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</si>
  <si>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</si>
  <si>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</si>
  <si>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</si>
  <si>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</si>
  <si>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</si>
  <si>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</si>
  <si>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</si>
  <si>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</si>
  <si>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</si>
  <si>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</si>
  <si>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</si>
  <si>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</si>
  <si>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</si>
  <si>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</si>
  <si>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</si>
  <si>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</si>
  <si>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</si>
  <si>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</si>
  <si>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</si>
  <si>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</si>
  <si>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</si>
  <si>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</si>
  <si>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</si>
  <si>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</si>
  <si>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</si>
  <si>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</si>
  <si>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</si>
  <si>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</si>
  <si>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</si>
  <si>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</si>
  <si>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</si>
  <si>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</si>
  <si>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</si>
  <si>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</si>
  <si>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</si>
  <si>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</si>
  <si>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</si>
  <si>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</si>
  <si>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</si>
  <si>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</si>
  <si>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</si>
  <si>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</si>
  <si>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</si>
  <si>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</si>
  <si>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</si>
  <si>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</si>
  <si>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</si>
  <si>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</si>
  <si>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</si>
  <si>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</si>
  <si>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</si>
  <si>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</si>
  <si>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</si>
  <si>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</si>
  <si>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</si>
  <si>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</si>
  <si>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</si>
  <si>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</si>
  <si>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</si>
  <si>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</si>
  <si>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</si>
  <si>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</si>
  <si>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</si>
  <si>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</si>
  <si>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</si>
  <si>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</si>
  <si>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</si>
  <si>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</si>
  <si>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</si>
  <si>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</si>
  <si>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</si>
  <si>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</si>
  <si>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</si>
  <si>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</si>
  <si>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</si>
  <si>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</si>
  <si>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</si>
  <si>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</si>
  <si>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</si>
  <si>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</si>
  <si>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</si>
  <si>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</si>
  <si>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</si>
  <si>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</si>
  <si>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</si>
  <si>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</si>
  <si>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</si>
  <si>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</si>
  <si>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</si>
  <si>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</si>
  <si>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</si>
  <si>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</si>
  <si>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</si>
  <si>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</si>
  <si>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</si>
  <si>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</si>
  <si>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</si>
  <si>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</si>
  <si>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</si>
  <si>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</si>
  <si>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</si>
  <si>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</si>
  <si>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</si>
  <si>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</si>
  <si>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</si>
  <si>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</si>
  <si>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</si>
  <si>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</si>
  <si>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</si>
  <si>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</si>
  <si>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</si>
  <si>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</si>
  <si>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</si>
  <si>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</si>
  <si>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</si>
  <si>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</si>
  <si>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</si>
  <si>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</si>
  <si>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</si>
  <si>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</si>
  <si>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</si>
  <si>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</si>
  <si>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</si>
  <si>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</si>
  <si>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</si>
  <si>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</si>
  <si>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</si>
  <si>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</si>
  <si>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</si>
  <si>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</si>
  <si>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</si>
  <si>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</si>
  <si>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</si>
  <si>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</si>
  <si>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</si>
  <si>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</si>
  <si>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</si>
  <si>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</si>
  <si>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</si>
  <si>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</si>
  <si>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</si>
  <si>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</si>
  <si>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</si>
  <si>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</si>
  <si>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</si>
  <si>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</si>
  <si>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</si>
  <si>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</si>
  <si>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</si>
  <si>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</si>
  <si>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</si>
  <si>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</si>
  <si>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</si>
  <si>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</si>
  <si>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</si>
  <si>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</si>
  <si>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</si>
  <si>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</si>
  <si>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</si>
  <si>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</si>
  <si>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</si>
  <si>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</si>
  <si>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</si>
  <si>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</si>
  <si>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</si>
  <si>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</si>
  <si>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</si>
  <si>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</si>
  <si>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</si>
  <si>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</si>
  <si>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</si>
  <si>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</si>
  <si>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</si>
  <si>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</si>
  <si>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</si>
  <si>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</si>
  <si>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</si>
  <si>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</si>
  <si>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</si>
  <si>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</si>
  <si>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</si>
  <si>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</si>
  <si>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</si>
  <si>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</si>
  <si>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</si>
  <si>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</si>
  <si>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</si>
  <si>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</si>
  <si>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</si>
  <si>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</si>
  <si>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</si>
  <si>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</si>
  <si>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</si>
  <si>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</si>
  <si>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</si>
  <si>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</si>
  <si>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</si>
  <si>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</si>
  <si>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</si>
  <si>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</si>
  <si>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</si>
  <si>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</si>
  <si>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</si>
  <si>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</si>
  <si>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</si>
  <si>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</si>
  <si>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</si>
  <si>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</si>
  <si>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</si>
  <si>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</si>
  <si>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</si>
  <si>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</si>
  <si>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</si>
  <si>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</si>
  <si>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</si>
  <si>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</si>
  <si>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</si>
  <si>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</si>
  <si>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</si>
  <si>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</si>
  <si>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</si>
  <si>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</si>
  <si>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</si>
  <si>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</si>
  <si>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</si>
  <si>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</si>
  <si>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</si>
  <si>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</si>
  <si>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</si>
  <si>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</si>
  <si>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</si>
  <si>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</si>
  <si>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</si>
  <si>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</si>
  <si>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</si>
  <si>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</si>
  <si>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</si>
  <si>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</si>
  <si>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</si>
  <si>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</si>
  <si>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</si>
  <si>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</si>
  <si>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</si>
  <si>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</si>
  <si>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</si>
  <si>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</si>
  <si>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</si>
  <si>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</si>
  <si>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</si>
  <si>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</si>
  <si>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</si>
  <si>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</si>
  <si>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</si>
  <si>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</si>
  <si>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</si>
  <si>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</si>
  <si>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</si>
  <si>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</si>
  <si>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</si>
  <si>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</si>
  <si>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</si>
  <si>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</si>
  <si>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</si>
  <si>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</si>
  <si>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</si>
  <si>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</si>
  <si>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</si>
  <si>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</si>
  <si>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</si>
  <si>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</si>
  <si>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</si>
  <si>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</si>
  <si>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</si>
  <si>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</si>
  <si>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</si>
  <si>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</si>
  <si>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</si>
  <si>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</si>
  <si>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</si>
  <si>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</si>
  <si>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</si>
  <si>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</si>
  <si>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</si>
  <si>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</si>
  <si>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</si>
  <si>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</si>
  <si>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</si>
  <si>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</si>
  <si>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</si>
  <si>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</si>
  <si>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</si>
  <si>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</si>
  <si>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</si>
  <si>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</si>
  <si>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</si>
  <si>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</si>
  <si>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</si>
  <si>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</si>
  <si>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</si>
  <si>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</si>
  <si>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</si>
  <si>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</si>
  <si>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</si>
  <si>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</si>
  <si>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</si>
  <si>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</si>
  <si>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</si>
  <si>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</si>
  <si>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</si>
  <si>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</si>
  <si>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</si>
  <si>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</si>
  <si>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</si>
  <si>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</si>
  <si>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</si>
  <si>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</si>
  <si>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</si>
  <si>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</si>
  <si>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</si>
  <si>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</si>
  <si>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</si>
  <si>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</si>
  <si>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</si>
  <si>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</si>
  <si>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</si>
  <si>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</si>
  <si>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</si>
  <si>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</si>
  <si>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</si>
  <si>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</si>
  <si>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</si>
  <si>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</si>
  <si>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</si>
  <si>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</si>
  <si>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</si>
  <si>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</si>
  <si>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</si>
  <si>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</si>
  <si>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</si>
  <si>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</si>
  <si>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</si>
  <si>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</si>
  <si>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</si>
  <si>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</si>
  <si>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</si>
  <si>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</si>
  <si>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</si>
  <si>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</si>
  <si>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</si>
  <si>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</si>
  <si>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</si>
  <si>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</si>
  <si>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</si>
  <si>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</si>
  <si>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</si>
  <si>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</si>
  <si>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</si>
  <si>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</si>
  <si>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</si>
  <si>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</si>
  <si>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</si>
  <si>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</si>
  <si>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</si>
  <si>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</si>
  <si>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</si>
  <si>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</si>
  <si>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</si>
  <si>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</si>
  <si>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</si>
  <si>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</si>
  <si>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</si>
  <si>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</si>
  <si>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</si>
  <si>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</si>
  <si>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</si>
  <si>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</si>
  <si>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</si>
  <si>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</si>
  <si>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</si>
  <si>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</si>
  <si>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</si>
  <si>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</si>
  <si>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</si>
  <si>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</si>
  <si>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</si>
  <si>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</si>
  <si>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</si>
  <si>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</si>
  <si>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</si>
  <si>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</si>
  <si>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</si>
  <si>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</si>
  <si>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</si>
  <si>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</si>
  <si>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</si>
  <si>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</si>
  <si>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</si>
  <si>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</si>
  <si>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</si>
  <si>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</si>
  <si>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</si>
  <si>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</si>
  <si>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</si>
  <si>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</si>
  <si>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</si>
  <si>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</si>
  <si>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</si>
  <si>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</si>
  <si>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</si>
  <si>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</si>
  <si>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</si>
  <si>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</si>
  <si>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</si>
  <si>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</si>
  <si>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</si>
  <si>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</si>
  <si>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</si>
  <si>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</si>
  <si>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</si>
  <si>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</si>
  <si>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</si>
  <si>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</si>
  <si>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</si>
  <si>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</si>
  <si>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</si>
  <si>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</si>
  <si>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</si>
  <si>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</si>
  <si>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</si>
  <si>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</si>
  <si>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</si>
  <si>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</si>
  <si>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</si>
  <si>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</si>
  <si>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</si>
  <si>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</si>
  <si>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</si>
  <si>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</si>
  <si>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</si>
  <si>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</si>
  <si>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</si>
  <si>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</si>
  <si>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</si>
  <si>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</si>
  <si>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</si>
  <si>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</si>
  <si>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</si>
  <si>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</si>
  <si>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</si>
  <si>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</si>
  <si>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</si>
  <si>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</si>
  <si>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</si>
  <si>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</si>
  <si>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</si>
  <si>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</si>
  <si>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</si>
  <si>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</si>
  <si>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</si>
  <si>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</si>
  <si>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</si>
  <si>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</si>
  <si>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</si>
  <si>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</si>
  <si>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</si>
  <si>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</si>
  <si>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</si>
  <si>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</si>
  <si>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</si>
  <si>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</si>
  <si>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</si>
  <si>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</si>
  <si>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</si>
  <si>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</si>
  <si>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</si>
  <si>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</si>
  <si>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</si>
  <si>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</si>
  <si>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</si>
  <si>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</si>
  <si>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</si>
  <si>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</si>
  <si>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</si>
  <si>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</si>
  <si>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</si>
  <si>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</si>
  <si>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</si>
  <si>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</si>
  <si>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</si>
  <si>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</si>
  <si>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</si>
  <si>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</si>
  <si>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</si>
  <si>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</si>
  <si>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</si>
  <si>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</si>
  <si>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</si>
  <si>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</si>
  <si>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</si>
  <si>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</si>
  <si>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</si>
  <si>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</si>
  <si>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</si>
  <si>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</si>
  <si>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</si>
  <si>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</si>
  <si>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</si>
  <si>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</si>
  <si>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</si>
  <si>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</si>
  <si>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</si>
  <si>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</si>
  <si>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</si>
  <si>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</si>
  <si>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</si>
  <si>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</si>
  <si>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</si>
  <si>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</si>
  <si>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</si>
  <si>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</si>
  <si>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</si>
  <si>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</si>
  <si>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</si>
  <si>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</si>
  <si>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</si>
  <si>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</si>
  <si>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</si>
  <si>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</si>
  <si>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</si>
  <si>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</si>
  <si>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</si>
  <si>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</si>
  <si>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</si>
  <si>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</si>
  <si>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</si>
  <si>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</si>
  <si>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</si>
  <si>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</si>
  <si>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</si>
  <si>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</si>
  <si>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</si>
  <si>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</si>
  <si>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</si>
  <si>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</si>
  <si>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</si>
  <si>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</si>
  <si>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</si>
  <si>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</si>
  <si>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</si>
  <si>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</si>
  <si>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</si>
  <si>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</si>
  <si>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</si>
  <si>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</si>
  <si>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</si>
  <si>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</si>
  <si>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</si>
  <si>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</si>
  <si>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</si>
  <si>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</si>
  <si>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</si>
  <si>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</si>
  <si>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</si>
  <si>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</si>
  <si>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</si>
  <si>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</si>
  <si>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</si>
  <si>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</si>
  <si>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</si>
  <si>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</si>
  <si>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</si>
  <si>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</si>
  <si>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</si>
  <si>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</si>
  <si>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</si>
  <si>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</si>
  <si>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</si>
  <si>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</si>
  <si>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</si>
  <si>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</si>
  <si>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</si>
  <si>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</si>
  <si>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</si>
  <si>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</si>
  <si>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</si>
  <si>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</si>
  <si>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</si>
  <si>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</si>
  <si>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</si>
  <si>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</si>
  <si>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</si>
  <si>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</si>
  <si>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</si>
  <si>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</si>
  <si>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</si>
  <si>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</si>
  <si>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</si>
  <si>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</si>
  <si>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</si>
  <si>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</si>
  <si>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</si>
  <si>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</si>
  <si>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</si>
  <si>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</si>
  <si>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</si>
  <si>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</si>
  <si>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</si>
  <si>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</si>
  <si>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</si>
  <si>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</si>
  <si>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</si>
  <si>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</si>
  <si>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</si>
  <si>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</si>
  <si>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</si>
  <si>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</si>
  <si>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</si>
  <si>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</si>
  <si>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</si>
  <si>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</si>
  <si>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</si>
  <si>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</si>
  <si>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</si>
  <si>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</si>
  <si>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</si>
  <si>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</si>
  <si>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</si>
  <si>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</si>
  <si>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</si>
  <si>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</si>
  <si>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</si>
  <si>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</si>
  <si>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</si>
  <si>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</si>
  <si>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</si>
  <si>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</si>
  <si>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</si>
  <si>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</si>
  <si>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</si>
  <si>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</si>
  <si>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</si>
  <si>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</si>
  <si>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</si>
  <si>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</si>
  <si>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</si>
  <si>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</si>
  <si>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</si>
  <si>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</si>
  <si>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</si>
  <si>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</si>
  <si>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</si>
  <si>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</si>
  <si>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</si>
  <si>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</si>
  <si>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</si>
  <si>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</si>
  <si>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</si>
  <si>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</si>
  <si>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</si>
  <si>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</si>
  <si>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</si>
  <si>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</si>
  <si>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</si>
  <si>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</si>
  <si>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</si>
  <si>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</si>
  <si>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</si>
  <si>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</si>
  <si>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</si>
  <si>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</si>
  <si>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</si>
  <si>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</si>
  <si>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</si>
  <si>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</si>
  <si>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</si>
  <si>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</si>
  <si>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</si>
  <si>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</si>
  <si>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</si>
  <si>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</si>
  <si>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</si>
  <si>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</si>
  <si>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</si>
  <si>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</si>
  <si>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</si>
  <si>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</si>
  <si>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</si>
  <si>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</si>
  <si>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</si>
  <si>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</si>
  <si>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</si>
  <si>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</si>
  <si>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</si>
  <si>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</si>
  <si>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</si>
  <si>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</si>
  <si>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</si>
  <si>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</si>
  <si>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</si>
  <si>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</si>
  <si>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</si>
  <si>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</si>
  <si>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</si>
  <si>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</si>
  <si>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</si>
  <si>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</si>
  <si>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</si>
  <si>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</si>
  <si>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</si>
  <si>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</si>
  <si>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</si>
  <si>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</si>
  <si>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</si>
  <si>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</si>
  <si>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</si>
  <si>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</si>
  <si>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</si>
  <si>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</si>
  <si>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</si>
  <si>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</si>
  <si>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</si>
  <si>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</si>
  <si>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</si>
  <si>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</si>
  <si>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</si>
  <si>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</si>
  <si>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</si>
  <si>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</si>
  <si>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</si>
  <si>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</si>
  <si>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</si>
  <si>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</si>
  <si>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</si>
  <si>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</si>
  <si>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</si>
  <si>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</si>
  <si>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</si>
  <si>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</si>
  <si>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</si>
  <si>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</si>
  <si>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</si>
  <si>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</si>
  <si>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</si>
  <si>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</si>
  <si>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</si>
  <si>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</si>
  <si>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</si>
  <si>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</si>
  <si>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</si>
  <si>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</si>
  <si>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</si>
  <si>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</si>
  <si>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</si>
  <si>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</si>
  <si>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</si>
  <si>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</si>
  <si>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</si>
  <si>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</si>
  <si>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</si>
  <si>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</si>
  <si>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</si>
  <si>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</si>
  <si>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</si>
  <si>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</si>
  <si>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</si>
  <si>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</si>
  <si>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</si>
  <si>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</si>
  <si>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</si>
  <si>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</si>
  <si>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</si>
  <si>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</si>
  <si>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</si>
  <si>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</si>
  <si>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</si>
  <si>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</si>
  <si>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</si>
  <si>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</si>
  <si>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</si>
  <si>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</si>
  <si>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</si>
  <si>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</si>
  <si>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</si>
  <si>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</si>
  <si>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</si>
  <si>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</si>
  <si>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</si>
  <si>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</si>
  <si>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</si>
  <si>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</si>
  <si>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</si>
  <si>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</si>
  <si>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</si>
  <si>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</si>
  <si>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</si>
  <si>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</si>
  <si>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</si>
  <si>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</si>
  <si>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</si>
  <si>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</si>
  <si>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</si>
  <si>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</si>
  <si>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</si>
  <si>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</si>
  <si>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</si>
  <si>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</si>
  <si>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</si>
  <si>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</si>
  <si>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</si>
  <si>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</si>
  <si>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</si>
  <si>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</si>
  <si>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</si>
  <si>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</si>
  <si>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</si>
  <si>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</si>
  <si>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</si>
  <si>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</si>
  <si>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</si>
  <si>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</si>
  <si>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</si>
  <si>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</si>
  <si>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</si>
  <si>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</si>
  <si>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</si>
  <si>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</si>
  <si>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</si>
  <si>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</si>
  <si>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</si>
  <si>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</si>
  <si>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</si>
  <si>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</si>
  <si>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</si>
  <si>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</si>
  <si>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</si>
  <si>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</si>
  <si>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</si>
  <si>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</si>
  <si>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</si>
  <si>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</si>
  <si>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</si>
  <si>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</si>
  <si>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</si>
  <si>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</si>
  <si>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</si>
  <si>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</si>
  <si>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</si>
  <si>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</si>
  <si>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</si>
  <si>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</si>
  <si>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</si>
  <si>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</si>
  <si>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</si>
  <si>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</si>
  <si>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</si>
  <si>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</si>
  <si>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</si>
  <si>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</si>
  <si>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</si>
  <si>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</si>
  <si>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</si>
  <si>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</si>
  <si>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</si>
  <si>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</si>
  <si>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</si>
  <si>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</si>
  <si>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</si>
  <si>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</si>
  <si>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</si>
  <si>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</si>
  <si>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</si>
  <si>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</si>
  <si>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</si>
  <si>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</si>
  <si>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</si>
  <si>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</si>
  <si>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</si>
  <si>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</si>
  <si>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</si>
  <si>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</si>
  <si>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</si>
  <si>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</si>
  <si>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</si>
  <si>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</si>
  <si>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</si>
  <si>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</si>
  <si>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</si>
  <si>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</si>
  <si>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</si>
  <si>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</si>
  <si>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</si>
  <si>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</si>
  <si>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</si>
  <si>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</si>
  <si>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</si>
  <si>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</si>
  <si>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</si>
  <si>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</si>
  <si>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</si>
  <si>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</si>
  <si>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</si>
  <si>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</si>
  <si>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</si>
  <si>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</si>
  <si>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</si>
  <si>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</si>
  <si>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</si>
  <si>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</si>
  <si>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</si>
  <si>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</si>
  <si>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</si>
  <si>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</si>
  <si>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</si>
  <si>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</si>
  <si>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</si>
  <si>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</si>
  <si>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</si>
  <si>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</si>
  <si>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</si>
  <si>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</si>
  <si>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</si>
  <si>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</si>
  <si>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</si>
  <si>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</si>
  <si>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</si>
  <si>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</si>
  <si>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</si>
  <si>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</si>
  <si>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</si>
  <si>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</si>
  <si>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</si>
  <si>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</si>
  <si>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</si>
  <si>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</si>
  <si>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</si>
  <si>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</si>
  <si>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</si>
  <si>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</si>
  <si>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</si>
  <si>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</si>
  <si>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</si>
  <si>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</si>
  <si>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</si>
  <si>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</si>
  <si>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</si>
  <si>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</si>
  <si>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</si>
  <si>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</si>
  <si>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</si>
  <si>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</si>
  <si>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</si>
  <si>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</si>
  <si>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</si>
  <si>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</si>
  <si>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</si>
  <si>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</si>
  <si>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</si>
  <si>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</si>
  <si>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</si>
  <si>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</si>
  <si>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</si>
  <si>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</si>
  <si>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</si>
  <si>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</si>
  <si>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</si>
  <si>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</si>
  <si>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</si>
  <si>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</si>
  <si>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</si>
  <si>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</si>
  <si>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</si>
  <si>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</si>
  <si>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</si>
  <si>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</si>
  <si>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</si>
  <si>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</si>
  <si>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</si>
  <si>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</si>
  <si>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</si>
  <si>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</si>
  <si>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</si>
  <si>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</si>
  <si>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</si>
  <si>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</si>
  <si>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</si>
  <si>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</si>
  <si>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</si>
  <si>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</si>
  <si>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</si>
  <si>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</si>
  <si>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</si>
  <si>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</si>
  <si>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</si>
  <si>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</si>
  <si>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</si>
  <si>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</si>
  <si>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</si>
  <si>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</si>
  <si>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</si>
  <si>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</si>
  <si>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</si>
  <si>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</si>
  <si>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</si>
  <si>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</si>
  <si>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</si>
  <si>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</si>
  <si>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</si>
  <si>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</si>
  <si>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</si>
  <si>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</si>
  <si>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</si>
  <si>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</si>
  <si>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</si>
  <si>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</si>
  <si>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</si>
  <si>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</si>
  <si>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</si>
  <si>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</si>
  <si>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</si>
  <si>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</si>
  <si>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</si>
  <si>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</si>
  <si>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</si>
  <si>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</si>
  <si>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</si>
  <si>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</si>
  <si>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</si>
  <si>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</si>
  <si>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</si>
  <si>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</si>
  <si>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</si>
  <si>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</si>
  <si>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</si>
  <si>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</si>
  <si>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</si>
  <si>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</si>
  <si>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</si>
  <si>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</si>
  <si>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</si>
  <si>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</si>
  <si>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</si>
  <si>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</si>
  <si>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</si>
  <si>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</si>
  <si>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</si>
  <si>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</si>
  <si>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</si>
  <si>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</si>
  <si>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</si>
  <si>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</si>
  <si>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</si>
  <si>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</si>
  <si>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</si>
  <si>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</si>
  <si>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</si>
  <si>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</si>
  <si>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</si>
  <si>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</si>
  <si>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</si>
  <si>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</si>
  <si>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</si>
  <si>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</si>
  <si>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</si>
  <si>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</si>
  <si>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</si>
  <si>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</si>
  <si>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</si>
  <si>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</si>
  <si>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</si>
  <si>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</si>
  <si>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</si>
  <si>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</si>
  <si>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</si>
  <si>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</si>
  <si>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</si>
  <si>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</si>
  <si>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</si>
  <si>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</si>
  <si>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</si>
  <si>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</si>
  <si>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</si>
  <si>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</si>
  <si>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</si>
  <si>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</si>
  <si>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</si>
  <si>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</si>
  <si>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</si>
  <si>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</si>
  <si>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</si>
  <si>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</si>
  <si>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</si>
  <si>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</si>
  <si>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</si>
  <si>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</si>
  <si>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</si>
  <si>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</si>
  <si>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</si>
  <si>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</si>
  <si>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</si>
  <si>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</si>
  <si>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</si>
  <si>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</si>
  <si>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</si>
  <si>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</si>
  <si>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</si>
  <si>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</si>
  <si>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</si>
  <si>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</si>
  <si>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</si>
  <si>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</si>
  <si>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</si>
  <si>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</si>
  <si>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</si>
  <si>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</si>
  <si>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</si>
  <si>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</si>
  <si>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</si>
  <si>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</si>
  <si>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</si>
  <si>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</si>
  <si>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</si>
  <si>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</si>
  <si>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</si>
  <si>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</si>
  <si>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</si>
  <si>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</si>
  <si>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</si>
  <si>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</si>
  <si>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</si>
  <si>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</si>
  <si>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</si>
  <si>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</si>
  <si>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</si>
  <si>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</si>
  <si>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</si>
  <si>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</si>
  <si>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</si>
  <si>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</si>
  <si>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</si>
  <si>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</si>
  <si>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</si>
  <si>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</si>
  <si>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</si>
  <si>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</si>
  <si>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</si>
  <si>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</si>
  <si>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</si>
  <si>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</si>
  <si>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</si>
  <si>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</si>
  <si>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</si>
  <si>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</si>
  <si>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</si>
  <si>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</si>
  <si>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</si>
  <si>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</si>
  <si>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</si>
  <si>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</si>
  <si>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</si>
  <si>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</si>
  <si>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</si>
  <si>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</si>
  <si>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</si>
  <si>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</si>
  <si>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</si>
  <si>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</si>
  <si>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</si>
  <si>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</si>
  <si>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</si>
  <si>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</si>
  <si>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</si>
  <si>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</si>
  <si>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</si>
  <si>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</si>
  <si>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</si>
  <si>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</si>
  <si>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</si>
  <si>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</si>
  <si>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</si>
  <si>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</si>
  <si>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</si>
  <si>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</si>
  <si>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</si>
  <si>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</si>
  <si>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</si>
  <si>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</si>
  <si>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</si>
  <si>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</si>
  <si>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</si>
  <si>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</si>
  <si>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</si>
  <si>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</si>
  <si>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</si>
  <si>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</si>
  <si>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</si>
  <si>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</si>
  <si>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</si>
  <si>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</si>
  <si>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</si>
  <si>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</si>
  <si>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</si>
  <si>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</si>
  <si>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</si>
  <si>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</si>
  <si>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</si>
  <si>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</si>
  <si>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</si>
  <si>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</si>
  <si>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</si>
  <si>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</si>
  <si>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</si>
  <si>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</si>
  <si>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</si>
  <si>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</si>
  <si>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</si>
  <si>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</si>
  <si>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</si>
  <si>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</si>
  <si>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</si>
  <si>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</si>
  <si>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</si>
  <si>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</si>
  <si>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</si>
  <si>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</si>
  <si>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</si>
  <si>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</si>
  <si>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</si>
  <si>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</si>
  <si>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</si>
  <si>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</si>
  <si>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</si>
  <si>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</si>
  <si>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</si>
  <si>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</si>
  <si>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</si>
  <si>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</si>
  <si>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</si>
  <si>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</si>
  <si>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</si>
  <si>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</si>
  <si>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</si>
  <si>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</si>
  <si>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</si>
  <si>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</si>
  <si>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</si>
  <si>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</si>
  <si>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</si>
  <si>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</si>
  <si>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</si>
  <si>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</si>
  <si>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</si>
  <si>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</si>
  <si>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</si>
  <si>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</si>
  <si>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</si>
  <si>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</si>
  <si>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</si>
  <si>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</si>
  <si>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</si>
  <si>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</si>
  <si>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</si>
  <si>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</si>
  <si>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</si>
  <si>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</si>
  <si>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</si>
  <si>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</si>
  <si>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</si>
  <si>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</si>
  <si>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</si>
  <si>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</si>
  <si>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</si>
  <si>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</si>
  <si>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</si>
  <si>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</si>
  <si>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</si>
  <si>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</si>
  <si>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</si>
  <si>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</si>
  <si>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</si>
  <si>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</si>
  <si>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</si>
  <si>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</si>
  <si>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</si>
  <si>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</si>
  <si>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</si>
  <si>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</si>
  <si>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</si>
  <si>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</si>
  <si>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</si>
  <si>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</si>
  <si>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</si>
  <si>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</si>
  <si>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</si>
  <si>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</si>
  <si>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</si>
  <si>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</si>
  <si>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</si>
  <si>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</si>
  <si>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</si>
  <si>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</si>
  <si>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</si>
  <si>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</si>
  <si>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</si>
  <si>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</si>
  <si>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</si>
  <si>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</si>
  <si>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</si>
  <si>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</si>
  <si>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</si>
  <si>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</si>
  <si>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</si>
  <si>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</si>
  <si>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</si>
  <si>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</si>
  <si>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</si>
  <si>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</si>
  <si>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</si>
  <si>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</si>
  <si>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</si>
  <si>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</si>
  <si>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</si>
  <si>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</si>
  <si>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</si>
  <si>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</si>
  <si>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</si>
  <si>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</si>
  <si>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</si>
  <si>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</si>
  <si>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</si>
  <si>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</si>
  <si>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</si>
  <si>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</si>
  <si>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</si>
  <si>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</si>
  <si>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</si>
  <si>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</si>
  <si>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</si>
  <si>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</si>
  <si>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</si>
  <si>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</si>
  <si>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</si>
  <si>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</si>
  <si>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</si>
  <si>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</si>
  <si>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</si>
  <si>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</si>
  <si>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</si>
  <si>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</si>
  <si>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</si>
  <si>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</si>
  <si>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</si>
  <si>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</si>
  <si>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</si>
  <si>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</si>
  <si>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</si>
  <si>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</si>
  <si>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</si>
  <si>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</si>
  <si>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</si>
  <si>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</si>
  <si>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</si>
  <si>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</si>
  <si>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</si>
  <si>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</si>
  <si>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</si>
  <si>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</si>
  <si>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</si>
  <si>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</si>
  <si>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</si>
  <si>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</si>
  <si>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</si>
  <si>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</si>
  <si>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</si>
  <si>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</si>
  <si>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</si>
  <si>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</si>
  <si>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</si>
  <si>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</si>
  <si>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</si>
  <si>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</si>
  <si>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</si>
  <si>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</si>
  <si>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</si>
  <si>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</si>
  <si>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</si>
  <si>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</si>
  <si>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</si>
  <si>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</si>
  <si>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</si>
  <si>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</si>
  <si>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</si>
  <si>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</si>
  <si>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</si>
  <si>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</si>
  <si>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</si>
  <si>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</si>
  <si>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</si>
  <si>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</si>
  <si>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</si>
  <si>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</si>
  <si>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</si>
  <si>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</si>
  <si>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</si>
  <si>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</si>
  <si>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</si>
  <si>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</si>
  <si>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</si>
  <si>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</si>
  <si>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</si>
  <si>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</si>
  <si>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</si>
  <si>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</si>
  <si>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</si>
  <si>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</si>
  <si>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</si>
  <si>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</si>
  <si>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</si>
  <si>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</si>
  <si>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</si>
  <si>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</si>
  <si>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</si>
  <si>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</si>
  <si>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</si>
  <si>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</si>
  <si>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</si>
  <si>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</si>
  <si>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</si>
  <si>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</si>
  <si>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</si>
  <si>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</si>
  <si>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</si>
  <si>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</si>
  <si>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</si>
  <si>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</si>
  <si>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</si>
  <si>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</si>
  <si>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</si>
  <si>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</si>
  <si>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</si>
  <si>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</si>
  <si>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</si>
  <si>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</si>
  <si>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</si>
  <si>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</si>
  <si>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</si>
  <si>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</si>
  <si>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</si>
  <si>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</si>
  <si>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</si>
  <si>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</si>
  <si>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</si>
  <si>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</si>
  <si>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</si>
  <si>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</si>
  <si>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</si>
  <si>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</si>
  <si>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</si>
  <si>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</si>
  <si>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</si>
  <si>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</si>
  <si>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</si>
  <si>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</si>
  <si>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</si>
  <si>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</si>
  <si>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</si>
  <si>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</si>
  <si>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</si>
  <si>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</si>
  <si>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</si>
  <si>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</si>
  <si>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</si>
  <si>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</si>
  <si>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</si>
  <si>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</si>
  <si>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</si>
  <si>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</si>
  <si>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</si>
  <si>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</si>
  <si>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</si>
  <si>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</si>
  <si>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</si>
  <si>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</si>
  <si>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</si>
  <si>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</si>
  <si>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</si>
  <si>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</si>
  <si>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</si>
  <si>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</si>
  <si>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</si>
  <si>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</si>
  <si>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</si>
  <si>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</si>
  <si>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</si>
  <si>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</si>
  <si>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</si>
  <si>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</si>
  <si>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</si>
  <si>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</si>
  <si>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</si>
  <si>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</si>
  <si>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</si>
  <si>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</si>
  <si>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</si>
  <si>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</si>
  <si>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</si>
  <si>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</si>
  <si>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</si>
  <si>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</si>
  <si>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</si>
  <si>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</si>
  <si>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</si>
  <si>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</si>
  <si>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</si>
  <si>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</si>
  <si>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</si>
  <si>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</si>
  <si>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</si>
  <si>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</si>
  <si>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</si>
  <si>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</si>
  <si>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</si>
  <si>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</si>
  <si>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</si>
  <si>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</si>
  <si>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</si>
  <si>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</si>
  <si>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</si>
  <si>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</si>
  <si>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</si>
  <si>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</si>
  <si>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</si>
  <si>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</si>
  <si>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</si>
  <si>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</si>
  <si>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</si>
  <si>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</si>
  <si>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</si>
  <si>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</si>
  <si>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</si>
  <si>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</si>
  <si>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</si>
  <si>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</si>
  <si>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</si>
  <si>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</si>
  <si>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</si>
  <si>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</si>
  <si>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</si>
  <si>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</si>
  <si>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</si>
  <si>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</si>
  <si>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</si>
  <si>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</si>
  <si>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</si>
  <si>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</si>
  <si>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</si>
  <si>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</si>
  <si>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</si>
  <si>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</si>
  <si>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</si>
  <si>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</si>
  <si>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</si>
  <si>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</si>
  <si>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</si>
  <si>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</si>
  <si>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</si>
  <si>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</si>
  <si>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</si>
  <si>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</si>
  <si>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</si>
  <si>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</si>
  <si>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</si>
  <si>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</si>
  <si>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</si>
  <si>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</si>
  <si>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</si>
  <si>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</si>
  <si>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</si>
  <si>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</si>
  <si>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</si>
  <si>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</si>
  <si>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</si>
  <si>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</si>
  <si>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</si>
  <si>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</si>
  <si>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</si>
  <si>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</si>
  <si>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</si>
  <si>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</si>
  <si>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</si>
  <si>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</si>
  <si>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</si>
  <si>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</si>
  <si>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</si>
  <si>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</si>
  <si>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</si>
  <si>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</si>
  <si>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</si>
  <si>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</si>
  <si>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</si>
  <si>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</si>
  <si>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</si>
  <si>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</si>
  <si>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</si>
  <si>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</si>
  <si>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</si>
  <si>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</si>
  <si>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</si>
  <si>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</si>
  <si>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</si>
  <si>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</si>
  <si>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</si>
  <si>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</si>
  <si>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</si>
  <si>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</si>
  <si>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</si>
  <si>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</si>
  <si>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</si>
  <si>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</si>
  <si>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</si>
  <si>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</si>
  <si>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</si>
  <si>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</si>
  <si>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</si>
  <si>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</si>
  <si>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</si>
  <si>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</si>
  <si>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</si>
  <si>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</si>
  <si>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</si>
  <si>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</si>
  <si>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</si>
  <si>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</si>
  <si>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</si>
  <si>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</si>
  <si>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</si>
  <si>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</si>
  <si>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</si>
  <si>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</si>
  <si>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</si>
  <si>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</si>
  <si>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</si>
  <si>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</si>
  <si>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</si>
  <si>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</si>
  <si>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</si>
  <si>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</si>
  <si>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</si>
  <si>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</si>
  <si>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</si>
  <si>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</si>
  <si>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</si>
  <si>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</si>
  <si>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</si>
  <si>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</si>
  <si>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</si>
  <si>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</si>
  <si>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</si>
  <si>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</si>
  <si>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</si>
  <si>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</si>
  <si>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</si>
  <si>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</si>
  <si>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</si>
  <si>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</si>
  <si>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</si>
  <si>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</si>
  <si>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</si>
  <si>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</si>
  <si>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</si>
  <si>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</si>
  <si>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</si>
  <si>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</si>
  <si>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</si>
  <si>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</si>
  <si>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</si>
  <si>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</si>
  <si>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</si>
  <si>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</si>
  <si>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</si>
  <si>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</si>
  <si>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</si>
  <si>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</si>
  <si>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</si>
  <si>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</si>
  <si>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</si>
  <si>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</si>
  <si>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</si>
  <si>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</si>
  <si>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</si>
  <si>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</si>
  <si>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</si>
  <si>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</si>
  <si>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</si>
  <si>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</si>
  <si>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</si>
  <si>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</si>
  <si>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</si>
  <si>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</si>
  <si>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</si>
  <si>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</si>
  <si>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</si>
  <si>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</si>
  <si>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</si>
  <si>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</si>
  <si>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</si>
  <si>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</si>
  <si>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</si>
  <si>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</si>
  <si>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</si>
  <si>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</si>
  <si>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</si>
  <si>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</si>
  <si>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</si>
  <si>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</si>
  <si>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</si>
  <si>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</si>
  <si>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</si>
  <si>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</si>
  <si>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</si>
  <si>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</si>
  <si>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</si>
  <si>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</si>
  <si>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</si>
  <si>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</si>
  <si>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</si>
  <si>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</si>
  <si>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</si>
  <si>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</si>
  <si>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</si>
  <si>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</si>
  <si>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</si>
  <si>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</si>
  <si>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</si>
  <si>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</si>
  <si>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</si>
  <si>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</si>
  <si>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</si>
  <si>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</si>
  <si>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</si>
  <si>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</si>
  <si>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</si>
  <si>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</si>
  <si>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</si>
  <si>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</si>
  <si>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</si>
  <si>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</si>
  <si>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</si>
  <si>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</si>
  <si>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</si>
  <si>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</si>
  <si>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</si>
  <si>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</si>
  <si>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</si>
  <si>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</si>
  <si>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</si>
  <si>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</si>
  <si>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</si>
  <si>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</si>
  <si>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</si>
  <si>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</si>
  <si>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</si>
  <si>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</si>
  <si>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</si>
  <si>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</si>
  <si>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</si>
  <si>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</si>
  <si>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</si>
  <si>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</si>
  <si>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</si>
  <si>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</si>
  <si>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</si>
  <si>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</si>
  <si>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</si>
  <si>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</si>
  <si>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</si>
  <si>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</si>
  <si>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</si>
  <si>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</si>
  <si>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</si>
  <si>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</si>
  <si>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</si>
  <si>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</si>
  <si>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</si>
  <si>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</si>
  <si>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</si>
  <si>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</si>
  <si>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</si>
  <si>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</si>
  <si>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</si>
  <si>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</si>
  <si>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</si>
  <si>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</si>
  <si>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</si>
  <si>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</si>
  <si>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</si>
  <si>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</si>
  <si>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</si>
  <si>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</si>
  <si>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</si>
  <si>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</si>
  <si>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</si>
  <si>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</si>
  <si>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</si>
  <si>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</si>
  <si>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</si>
  <si>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</si>
  <si>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</si>
  <si>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</si>
  <si>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</si>
  <si>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</si>
  <si>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</si>
  <si>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</si>
  <si>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</si>
  <si>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</si>
  <si>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</si>
  <si>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</si>
  <si>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</si>
  <si>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</si>
  <si>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</si>
  <si>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</si>
  <si>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</si>
  <si>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</si>
  <si>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</si>
  <si>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</si>
  <si>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</si>
  <si>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</si>
  <si>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</si>
  <si>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</si>
  <si>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</si>
  <si>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</si>
  <si>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</si>
  <si>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</si>
  <si>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</si>
  <si>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</si>
  <si>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</si>
  <si>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</si>
  <si>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</si>
  <si>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</si>
  <si>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</si>
  <si>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</si>
  <si>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</si>
  <si>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</si>
  <si>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</si>
  <si>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</si>
  <si>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</si>
  <si>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</si>
  <si>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</si>
  <si>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</si>
  <si>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</si>
  <si>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</si>
  <si>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</si>
  <si>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</si>
  <si>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</si>
  <si>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</si>
  <si>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</si>
  <si>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</si>
  <si>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</si>
  <si>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</si>
  <si>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</si>
  <si>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</si>
  <si>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</si>
  <si>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</si>
  <si>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</si>
  <si>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</si>
  <si>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</si>
  <si>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</si>
  <si>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</si>
  <si>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</si>
  <si>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</si>
  <si>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</si>
  <si>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</si>
  <si>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</si>
  <si>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</si>
  <si>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</si>
  <si>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</si>
  <si>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</si>
  <si>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</si>
  <si>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</si>
  <si>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</si>
  <si>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</si>
  <si>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</si>
  <si>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</si>
  <si>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</si>
  <si>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</si>
  <si>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</si>
  <si>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</si>
  <si>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</si>
  <si>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</si>
  <si>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</si>
  <si>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</si>
  <si>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</si>
  <si>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</si>
  <si>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</si>
  <si>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</si>
  <si>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</si>
  <si>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</si>
  <si>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</si>
  <si>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</si>
  <si>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</si>
  <si>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</si>
  <si>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</si>
  <si>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</si>
  <si>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</si>
  <si>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</si>
  <si>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</si>
  <si>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</si>
  <si>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</si>
  <si>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</si>
  <si>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</si>
  <si>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</si>
  <si>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</si>
  <si>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</si>
  <si>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</si>
  <si>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</si>
  <si>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</si>
  <si>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</si>
  <si>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</si>
  <si>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</si>
  <si>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</si>
  <si>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</si>
  <si>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</si>
  <si>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</si>
  <si>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</si>
  <si>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</si>
  <si>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</si>
  <si>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</si>
  <si>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</si>
  <si>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</si>
  <si>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</si>
  <si>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</si>
  <si>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</si>
  <si>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</si>
  <si>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</si>
  <si>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</si>
  <si>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</si>
  <si>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</si>
  <si>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</si>
  <si>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</si>
  <si>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</si>
  <si>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</si>
  <si>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</si>
  <si>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</si>
  <si>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</si>
  <si>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</si>
  <si>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</si>
  <si>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</si>
  <si>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</si>
  <si>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</si>
  <si>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</si>
  <si>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</si>
  <si>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</si>
  <si>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</si>
  <si>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</si>
  <si>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</si>
  <si>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</si>
  <si>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</si>
  <si>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</si>
  <si>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</si>
  <si>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</si>
  <si>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</si>
  <si>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</si>
  <si>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</si>
  <si>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</si>
  <si>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</si>
  <si>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</si>
  <si>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</si>
  <si>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</si>
  <si>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</si>
  <si>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</si>
  <si>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</si>
  <si>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</si>
  <si>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</si>
  <si>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</si>
  <si>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</si>
  <si>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</si>
  <si>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</si>
  <si>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</si>
  <si>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</si>
  <si>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</si>
  <si>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</si>
  <si>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</si>
  <si>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</si>
  <si>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</si>
  <si>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</si>
  <si>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</si>
  <si>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</si>
  <si>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</si>
  <si>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</si>
  <si>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</si>
  <si>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</si>
  <si>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</si>
  <si>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</si>
  <si>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</si>
  <si>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</si>
  <si>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</si>
  <si>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</si>
  <si>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</si>
  <si>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</si>
  <si>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</si>
  <si>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</si>
  <si>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</si>
  <si>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</si>
  <si>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</si>
  <si>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</si>
  <si>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</si>
  <si>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</si>
  <si>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</si>
  <si>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</si>
  <si>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</si>
  <si>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</si>
  <si>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</si>
  <si>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</si>
  <si>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</si>
  <si>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</si>
  <si>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</si>
  <si>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</si>
  <si>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</si>
  <si>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</si>
  <si>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</si>
  <si>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</si>
  <si>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</si>
  <si>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</si>
  <si>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</si>
  <si>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</si>
  <si>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</si>
  <si>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</si>
  <si>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</si>
  <si>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</si>
  <si>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</si>
  <si>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</si>
  <si>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</si>
  <si>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</si>
  <si>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</si>
  <si>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</si>
  <si>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</si>
  <si>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</si>
  <si>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</si>
  <si>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</si>
  <si>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</si>
  <si>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</si>
  <si>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</si>
  <si>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</si>
  <si>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</si>
  <si>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</si>
  <si>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</si>
  <si>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</si>
  <si>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</si>
  <si>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</si>
  <si>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</si>
  <si>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</si>
  <si>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</si>
  <si>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</si>
  <si>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</si>
  <si>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</si>
  <si>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</si>
  <si>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</si>
  <si>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</si>
  <si>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</si>
  <si>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</si>
  <si>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</si>
  <si>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</si>
  <si>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</si>
  <si>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</si>
  <si>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</si>
  <si>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</si>
  <si>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</si>
  <si>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</si>
  <si>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</si>
  <si>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</si>
  <si>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</si>
  <si>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</si>
  <si>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</si>
  <si>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</si>
  <si>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</si>
  <si>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</si>
  <si>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</si>
  <si>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</si>
  <si>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</si>
  <si>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</si>
  <si>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</si>
  <si>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</si>
  <si>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</si>
  <si>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</si>
  <si>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</si>
  <si>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</si>
  <si>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</si>
  <si>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</si>
  <si>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</si>
  <si>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</si>
  <si>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</si>
  <si>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</si>
  <si>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</si>
  <si>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</si>
  <si>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</si>
  <si>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</si>
  <si>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</si>
  <si>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</si>
  <si>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</si>
  <si>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</si>
  <si>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</si>
  <si>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</si>
  <si>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</si>
  <si>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</si>
  <si>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</si>
  <si>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</si>
  <si>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</si>
  <si>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</si>
  <si>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</si>
  <si>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</si>
  <si>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</si>
  <si>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</si>
  <si>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</si>
  <si>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</si>
  <si>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</si>
  <si>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</si>
  <si>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</si>
  <si>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</si>
  <si>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</si>
  <si>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</si>
  <si>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</si>
  <si>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</si>
  <si>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</si>
  <si>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</si>
  <si>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</si>
  <si>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</si>
  <si>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</si>
  <si>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</si>
  <si>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</si>
  <si>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</si>
  <si>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</si>
  <si>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</si>
  <si>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</si>
  <si>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</si>
  <si>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</si>
  <si>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</si>
  <si>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</si>
  <si>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</si>
  <si>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</si>
  <si>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</si>
  <si>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</si>
  <si>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</si>
  <si>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</si>
  <si>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</si>
  <si>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</si>
  <si>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</si>
  <si>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</si>
  <si>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</si>
  <si>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</si>
  <si>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</si>
  <si>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</si>
  <si>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</si>
  <si>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</si>
  <si>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</si>
  <si>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</si>
  <si>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</si>
  <si>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</si>
  <si>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</si>
  <si>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</si>
  <si>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</si>
  <si>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</si>
  <si>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</si>
  <si>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</si>
  <si>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</si>
  <si>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</si>
  <si>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</si>
  <si>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</si>
  <si>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</si>
  <si>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</si>
  <si>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</si>
  <si>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</si>
  <si>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</si>
  <si>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</si>
  <si>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</si>
  <si>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</si>
  <si>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</si>
  <si>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</si>
  <si>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</si>
  <si>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</si>
  <si>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</si>
  <si>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</si>
  <si>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</si>
  <si>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</si>
  <si>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</si>
  <si>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</si>
  <si>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</si>
  <si>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</si>
  <si>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</si>
  <si>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</si>
  <si>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</si>
  <si>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</si>
  <si>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</si>
  <si>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</si>
  <si>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</si>
  <si>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</si>
  <si>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</si>
  <si>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</si>
  <si>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</si>
  <si>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</si>
  <si>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</si>
  <si>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</si>
  <si>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</si>
  <si>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</si>
  <si>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</si>
  <si>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</si>
  <si>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</si>
  <si>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</si>
  <si>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</si>
  <si>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</si>
  <si>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</si>
  <si>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</si>
  <si>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</si>
  <si>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</si>
  <si>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</si>
  <si>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</si>
  <si>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</si>
  <si>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</si>
  <si>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</si>
  <si>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</si>
  <si>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</si>
  <si>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</si>
  <si>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</si>
  <si>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</si>
  <si>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</si>
  <si>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</si>
  <si>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</si>
  <si>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</si>
  <si>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</si>
  <si>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</si>
  <si>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</si>
  <si>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</si>
  <si>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</si>
  <si>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</si>
  <si>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</si>
  <si>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</si>
  <si>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</si>
  <si>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</si>
  <si>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</si>
  <si>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</si>
  <si>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</si>
  <si>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</si>
  <si>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</si>
  <si>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</si>
  <si>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</si>
  <si>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</si>
  <si>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</si>
  <si>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</si>
  <si>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</si>
  <si>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</si>
  <si>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</si>
  <si>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</si>
  <si>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</si>
  <si>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</si>
  <si>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</si>
  <si>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</si>
  <si>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</si>
  <si>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</si>
  <si>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</si>
  <si>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</si>
  <si>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</si>
  <si>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</si>
  <si>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</si>
  <si>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</si>
  <si>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</si>
  <si>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</si>
  <si>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</si>
  <si>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</si>
  <si>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</si>
  <si>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</si>
  <si>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</si>
  <si>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</si>
  <si>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</si>
  <si>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</si>
  <si>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</si>
  <si>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</si>
  <si>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</si>
  <si>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</si>
  <si>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</si>
  <si>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</si>
  <si>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</si>
  <si>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</si>
  <si>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</si>
  <si>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</si>
  <si>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</si>
  <si>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</si>
  <si>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</si>
  <si>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</si>
  <si>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</si>
  <si>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</si>
  <si>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</si>
  <si>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</si>
  <si>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</si>
  <si>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</si>
  <si>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</si>
  <si>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</si>
  <si>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</si>
  <si>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</si>
  <si>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</si>
  <si>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</si>
  <si>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</si>
  <si>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</si>
  <si>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</si>
  <si>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</si>
  <si>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</si>
  <si>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</si>
  <si>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</si>
  <si>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</si>
  <si>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</si>
  <si>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</si>
  <si>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</si>
  <si>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</si>
  <si>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</si>
  <si>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</si>
  <si>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</si>
  <si>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</si>
  <si>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</si>
  <si>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</si>
  <si>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</si>
  <si>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</si>
  <si>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</si>
  <si>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</si>
  <si>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</si>
  <si>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</si>
  <si>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</si>
  <si>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</si>
  <si>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</si>
  <si>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</si>
  <si>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</si>
  <si>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</si>
  <si>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</si>
  <si>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</si>
  <si>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</si>
  <si>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</si>
  <si>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</si>
  <si>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</si>
  <si>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</si>
  <si>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</si>
  <si>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</si>
  <si>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</si>
  <si>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</si>
  <si>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</si>
  <si>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</si>
  <si>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</si>
  <si>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</si>
  <si>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</si>
  <si>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</si>
  <si>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</si>
  <si>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</si>
  <si>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</si>
  <si>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</si>
  <si>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</si>
  <si>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</si>
  <si>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</si>
  <si>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</si>
  <si>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</si>
  <si>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</si>
  <si>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</si>
  <si>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</si>
  <si>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</si>
  <si>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</si>
  <si>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</si>
  <si>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</si>
  <si>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</si>
  <si>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</si>
  <si>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</si>
  <si>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</si>
  <si>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</si>
  <si>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</si>
  <si>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</si>
  <si>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</si>
  <si>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</si>
  <si>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</si>
  <si>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</si>
  <si>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</si>
  <si>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</si>
  <si>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</si>
  <si>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</si>
  <si>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</si>
  <si>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</si>
  <si>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</si>
  <si>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</si>
  <si>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</si>
  <si>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</si>
  <si>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</si>
  <si>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</si>
  <si>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</si>
  <si>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</si>
  <si>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</si>
  <si>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</si>
  <si>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</si>
  <si>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</si>
  <si>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</si>
  <si>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</si>
  <si>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</si>
  <si>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</si>
  <si>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</si>
  <si>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</si>
  <si>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</si>
  <si>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</si>
  <si>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</si>
  <si>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</si>
  <si>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</si>
  <si>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</si>
  <si>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</si>
  <si>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</si>
  <si>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</si>
  <si>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</si>
  <si>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</si>
  <si>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</si>
  <si>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</si>
  <si>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</si>
  <si>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</si>
  <si>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</si>
  <si>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</si>
  <si>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</si>
  <si>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</si>
  <si>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</si>
  <si>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</si>
  <si>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</si>
  <si>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</si>
  <si>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</si>
  <si>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</si>
  <si>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</si>
  <si>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</si>
  <si>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</si>
  <si>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</si>
  <si>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</si>
  <si>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</si>
  <si>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</si>
  <si>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</si>
  <si>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</si>
  <si>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</si>
  <si>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</si>
  <si>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</si>
  <si>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</si>
  <si>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</si>
  <si>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</si>
  <si>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</si>
  <si>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</si>
  <si>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</si>
  <si>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</si>
  <si>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</si>
  <si>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</si>
  <si>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</si>
  <si>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</si>
  <si>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</si>
  <si>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</si>
  <si>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</si>
  <si>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</si>
  <si>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</si>
  <si>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</si>
  <si>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</si>
  <si>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</si>
  <si>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</si>
  <si>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</si>
  <si>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</si>
  <si>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</si>
  <si>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</si>
  <si>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</si>
  <si>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</si>
  <si>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</si>
  <si>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</si>
  <si>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</si>
  <si>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</si>
  <si>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</si>
  <si>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</si>
  <si>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</si>
  <si>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</si>
  <si>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</si>
  <si>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</si>
  <si>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</si>
  <si>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</si>
  <si>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</si>
  <si>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</si>
  <si>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</si>
  <si>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</si>
  <si>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</si>
  <si>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</si>
  <si>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</si>
  <si>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</si>
  <si>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</si>
  <si>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</si>
  <si>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</si>
  <si>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</si>
  <si>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</si>
  <si>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</si>
  <si>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</si>
  <si>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</si>
  <si>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</si>
  <si>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</si>
  <si>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</si>
  <si>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</si>
  <si>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</si>
  <si>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</si>
  <si>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</si>
  <si>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</si>
  <si>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</si>
  <si>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</si>
  <si>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</si>
  <si>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</si>
  <si>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</si>
  <si>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</si>
  <si>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</si>
  <si>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</si>
  <si>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</si>
  <si>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</si>
  <si>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</si>
  <si>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</si>
  <si>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</si>
  <si>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</si>
  <si>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</si>
  <si>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</si>
  <si>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</si>
  <si>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</si>
  <si>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</si>
  <si>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</si>
  <si>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</si>
  <si>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</si>
  <si>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</si>
  <si>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</si>
  <si>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</si>
  <si>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</si>
  <si>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</si>
  <si>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</si>
  <si>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</si>
  <si>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</si>
  <si>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</si>
  <si>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</si>
  <si>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</si>
  <si>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</si>
  <si>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</si>
  <si>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</si>
  <si>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</si>
  <si>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</si>
  <si>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</si>
  <si>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</si>
  <si>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</si>
  <si>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</si>
  <si>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</si>
  <si>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</si>
  <si>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</si>
  <si>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</si>
  <si>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</si>
  <si>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</si>
  <si>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</si>
  <si>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</si>
  <si>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</si>
  <si>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</si>
  <si>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</si>
  <si>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</si>
  <si>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</si>
  <si>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</si>
  <si>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</si>
  <si>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</si>
  <si>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</si>
  <si>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</si>
  <si>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</si>
  <si>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</si>
  <si>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</si>
  <si>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</si>
  <si>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</si>
  <si>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</si>
  <si>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</si>
  <si>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</si>
  <si>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</si>
  <si>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</si>
  <si>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</si>
  <si>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</si>
  <si>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</si>
  <si>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</si>
  <si>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</si>
  <si>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</si>
  <si>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</si>
  <si>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</si>
  <si>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</si>
  <si>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</si>
  <si>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</si>
  <si>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</si>
  <si>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</si>
  <si>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</si>
  <si>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</si>
  <si>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</si>
  <si>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</si>
  <si>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</si>
  <si>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</si>
  <si>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</si>
  <si>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</si>
  <si>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</si>
  <si>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</si>
  <si>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</si>
  <si>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</si>
  <si>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</si>
  <si>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</si>
  <si>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</si>
  <si>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</si>
  <si>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</si>
  <si>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</si>
  <si>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</si>
  <si>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</si>
  <si>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</si>
  <si>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</si>
  <si>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</si>
  <si>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</si>
  <si>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</si>
  <si>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</si>
  <si>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</si>
  <si>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</si>
  <si>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</si>
  <si>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</si>
  <si>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</si>
  <si>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</si>
  <si>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</si>
  <si>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</si>
  <si>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</si>
  <si>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</si>
  <si>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</si>
  <si>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</si>
  <si>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</si>
  <si>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</si>
  <si>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</si>
  <si>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</si>
  <si>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</si>
  <si>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</si>
  <si>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</si>
  <si>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</si>
  <si>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</si>
  <si>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</si>
  <si>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</si>
  <si>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</si>
  <si>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</si>
  <si>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</si>
  <si>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</si>
  <si>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</si>
  <si>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</si>
  <si>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</si>
  <si>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</si>
  <si>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</si>
  <si>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</si>
  <si>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</si>
  <si>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</si>
  <si>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</si>
  <si>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</si>
  <si>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</si>
  <si>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</si>
  <si>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</si>
  <si>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</si>
  <si>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</si>
  <si>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</si>
  <si>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</si>
  <si>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</si>
  <si>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</si>
  <si>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</si>
  <si>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</si>
  <si>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</si>
  <si>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</si>
  <si>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</si>
  <si>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</si>
  <si>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</si>
  <si>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</si>
  <si>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</si>
  <si>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</si>
  <si>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</si>
  <si>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</si>
  <si>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</si>
  <si>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</si>
  <si>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</si>
  <si>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</si>
  <si>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</si>
  <si>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</si>
  <si>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</si>
  <si>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</si>
  <si>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</si>
  <si>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</si>
  <si>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</si>
  <si>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</si>
  <si>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</si>
  <si>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</si>
  <si>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</si>
  <si>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</si>
  <si>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</si>
  <si>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</si>
  <si>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</si>
  <si>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</si>
  <si>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</si>
  <si>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</si>
  <si>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</si>
  <si>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</si>
  <si>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</si>
  <si>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</si>
  <si>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</si>
  <si>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</si>
  <si>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</si>
  <si>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</si>
  <si>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</si>
  <si>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</si>
  <si>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</si>
  <si>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</si>
  <si>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</si>
  <si>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</si>
  <si>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</si>
  <si>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</si>
  <si>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</si>
  <si>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</si>
  <si>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</si>
  <si>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</si>
  <si>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</si>
  <si>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</si>
  <si>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</si>
  <si>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</si>
  <si>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</si>
  <si>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</si>
  <si>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</si>
  <si>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</si>
  <si>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</si>
  <si>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</si>
  <si>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</si>
  <si>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</si>
  <si>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</si>
  <si>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</si>
  <si>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</si>
  <si>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</si>
  <si>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</si>
  <si>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</si>
  <si>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</si>
  <si>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</si>
  <si>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</si>
  <si>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</si>
  <si>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</si>
  <si>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</si>
  <si>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</si>
  <si>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</si>
  <si>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</si>
  <si>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</si>
  <si>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</si>
  <si>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</si>
  <si>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</si>
  <si>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</si>
  <si>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</si>
  <si>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</si>
  <si>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</si>
  <si>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</si>
  <si>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</si>
  <si>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</si>
  <si>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</si>
  <si>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</si>
  <si>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</si>
  <si>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</si>
  <si>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</si>
  <si>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</si>
  <si>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</si>
  <si>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</si>
  <si>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</si>
  <si>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</si>
  <si>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</si>
  <si>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</si>
  <si>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</si>
  <si>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</si>
  <si>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</si>
  <si>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</si>
  <si>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</si>
  <si>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</si>
  <si>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</si>
  <si>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</si>
  <si>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</si>
  <si>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</si>
  <si>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</si>
  <si>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</si>
  <si>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</si>
  <si>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</si>
  <si>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</si>
  <si>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</si>
  <si>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</si>
  <si>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</si>
  <si>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</si>
  <si>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</si>
  <si>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</si>
  <si>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</si>
  <si>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</si>
  <si>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</si>
  <si>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</si>
  <si>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</si>
  <si>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</si>
  <si>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</si>
  <si>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</si>
  <si>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</si>
  <si>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</si>
  <si>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</si>
  <si>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</si>
  <si>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</si>
  <si>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</si>
  <si>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</si>
  <si>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</si>
  <si>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</si>
  <si>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</si>
  <si>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</si>
  <si>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</si>
  <si>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</si>
  <si>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</si>
  <si>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</si>
  <si>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</si>
  <si>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</si>
  <si>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</si>
  <si>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</si>
  <si>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</si>
  <si>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</si>
  <si>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</si>
  <si>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</si>
  <si>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</si>
  <si>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</si>
  <si>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</si>
  <si>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</si>
  <si>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</si>
  <si>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</si>
  <si>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</si>
  <si>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</si>
  <si>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</si>
  <si>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</si>
  <si>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</si>
  <si>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</si>
  <si>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</si>
  <si>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</si>
  <si>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</si>
  <si>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</si>
  <si>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</si>
  <si>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</si>
  <si>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</si>
  <si>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</si>
  <si>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</si>
  <si>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</si>
  <si>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</si>
  <si>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</si>
  <si>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</si>
  <si>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</si>
  <si>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</si>
  <si>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</si>
  <si>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</si>
  <si>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</si>
  <si>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</si>
  <si>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</si>
  <si>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</si>
  <si>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</si>
  <si>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</si>
  <si>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</si>
  <si>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</si>
  <si>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</si>
  <si>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</si>
  <si>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</si>
  <si>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</si>
  <si>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</si>
  <si>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</si>
  <si>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</si>
  <si>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</si>
  <si>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</si>
  <si>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</si>
  <si>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</si>
  <si>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</si>
  <si>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</si>
  <si>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</si>
  <si>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</si>
  <si>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</si>
  <si>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</si>
  <si>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</si>
  <si>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</si>
  <si>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</si>
  <si>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</si>
  <si>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</si>
  <si>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</si>
  <si>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</si>
  <si>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</si>
  <si>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</si>
  <si>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</si>
  <si>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</si>
  <si>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</si>
  <si>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</si>
  <si>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</si>
  <si>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</si>
  <si>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</si>
  <si>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</si>
  <si>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</si>
  <si>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</si>
  <si>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</si>
  <si>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</si>
  <si>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</si>
  <si>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</si>
  <si>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</si>
  <si>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</si>
  <si>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</si>
  <si>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</si>
  <si>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</si>
  <si>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</si>
  <si>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</si>
  <si>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</si>
  <si>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</si>
  <si>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</si>
  <si>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</si>
  <si>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</si>
  <si>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</si>
  <si>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</si>
  <si>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</si>
  <si>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</si>
  <si>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</si>
  <si>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</si>
  <si>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</si>
  <si>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</si>
  <si>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</si>
  <si>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</si>
  <si>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</si>
  <si>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</si>
  <si>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</si>
  <si>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</si>
  <si>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</si>
  <si>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</si>
  <si>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</si>
  <si>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</si>
  <si>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</si>
  <si>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</si>
  <si>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</si>
  <si>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</si>
  <si>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</si>
  <si>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</si>
  <si>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</si>
  <si>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</si>
  <si>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</si>
  <si>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</si>
  <si>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</si>
  <si>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</si>
  <si>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</si>
  <si>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</si>
  <si>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</si>
  <si>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</si>
  <si>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</si>
  <si>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</si>
  <si>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</si>
  <si>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</si>
  <si>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</si>
  <si>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</si>
  <si>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</si>
  <si>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</si>
  <si>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</si>
  <si>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</si>
  <si>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</si>
  <si>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</si>
  <si>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</si>
  <si>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</si>
  <si>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</si>
  <si>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</si>
  <si>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</si>
  <si>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</si>
  <si>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</si>
  <si>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</si>
  <si>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</si>
  <si>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</si>
  <si>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</si>
  <si>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</si>
  <si>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</si>
  <si>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</si>
  <si>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</si>
  <si>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</si>
  <si>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</si>
  <si>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</si>
  <si>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</si>
  <si>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</si>
  <si>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</si>
  <si>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</si>
  <si>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</si>
  <si>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</si>
  <si>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</si>
  <si>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</si>
  <si>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</si>
  <si>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</si>
  <si>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</si>
  <si>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</si>
  <si>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</si>
  <si>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</si>
  <si>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</si>
  <si>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</si>
  <si>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</si>
  <si>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</si>
  <si>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</si>
  <si>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</si>
  <si>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</si>
  <si>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</si>
  <si>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</si>
  <si>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</si>
  <si>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</si>
  <si>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</si>
  <si>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</si>
  <si>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</si>
  <si>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</si>
  <si>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</si>
  <si>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</si>
  <si>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</si>
  <si>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</si>
  <si>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</si>
  <si>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</si>
  <si>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</si>
  <si>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</si>
  <si>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</si>
  <si>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</si>
  <si>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</si>
  <si>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</si>
  <si>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</si>
  <si>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</si>
  <si>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</si>
  <si>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</si>
  <si>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</si>
  <si>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</si>
  <si>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</si>
  <si>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</si>
  <si>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</si>
  <si>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</si>
  <si>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</si>
  <si>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</si>
  <si>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</si>
  <si>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</si>
  <si>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</si>
  <si>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</si>
  <si>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</si>
  <si>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</si>
  <si>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</si>
  <si>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</si>
  <si>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</si>
  <si>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</si>
  <si>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</si>
  <si>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</si>
  <si>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</si>
  <si>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</si>
  <si>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</si>
  <si>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</si>
  <si>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</si>
  <si>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</si>
  <si>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</si>
  <si>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</si>
  <si>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</si>
  <si>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</si>
  <si>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</si>
  <si>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</si>
  <si>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</si>
  <si>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</si>
  <si>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</si>
  <si>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</si>
  <si>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</si>
  <si>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</si>
  <si>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</si>
  <si>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</si>
  <si>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</si>
  <si>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</si>
  <si>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</si>
  <si>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</si>
  <si>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</si>
  <si>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</si>
  <si>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</si>
  <si>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</si>
  <si>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</si>
  <si>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</si>
  <si>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</si>
  <si>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</si>
  <si>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</si>
  <si>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</si>
  <si>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</si>
  <si>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</si>
  <si>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</si>
  <si>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</si>
  <si>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</si>
  <si>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</si>
  <si>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</si>
  <si>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</si>
  <si>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</si>
  <si>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</si>
  <si>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</si>
  <si>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</si>
  <si>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</si>
  <si>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</si>
  <si>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</si>
  <si>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</si>
  <si>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</si>
  <si>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</si>
  <si>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</si>
  <si>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</si>
  <si>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</si>
  <si>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</si>
  <si>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</si>
  <si>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</si>
  <si>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</si>
  <si>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</si>
  <si>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</si>
  <si>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</si>
  <si>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</si>
  <si>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</si>
  <si>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</si>
  <si>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</si>
  <si>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</si>
  <si>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</si>
  <si>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</si>
  <si>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</si>
  <si>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</si>
  <si>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</si>
  <si>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</si>
  <si>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</si>
  <si>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</si>
  <si>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</si>
  <si>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</si>
  <si>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</si>
  <si>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</si>
  <si>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</si>
  <si>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</si>
  <si>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</si>
  <si>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</si>
  <si>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</si>
  <si>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</si>
  <si>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</si>
  <si>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</si>
  <si>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</si>
  <si>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</si>
  <si>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</si>
  <si>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</si>
  <si>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</si>
  <si>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</si>
  <si>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</si>
  <si>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</si>
  <si>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</si>
  <si>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</si>
  <si>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</si>
  <si>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</si>
  <si>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</si>
  <si>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</si>
  <si>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</si>
  <si>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</si>
  <si>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</si>
  <si>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</si>
  <si>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</si>
  <si>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</si>
  <si>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</si>
  <si>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</si>
  <si>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</si>
  <si>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</si>
  <si>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</si>
  <si>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</si>
  <si>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</si>
  <si>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</si>
  <si>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</si>
  <si>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</si>
  <si>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</si>
  <si>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</si>
  <si>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</si>
  <si>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</si>
  <si>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</si>
  <si>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</si>
  <si>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</si>
  <si>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</si>
  <si>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</si>
  <si>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</si>
  <si>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</si>
  <si>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</si>
  <si>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</si>
  <si>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</si>
  <si>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</si>
  <si>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</si>
  <si>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</si>
  <si>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</si>
  <si>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</si>
  <si>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</si>
  <si>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</si>
  <si>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</si>
  <si>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</si>
  <si>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</si>
  <si>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</si>
  <si>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</si>
  <si>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</si>
  <si>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</si>
  <si>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</si>
  <si>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</si>
  <si>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</si>
  <si>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</si>
  <si>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</si>
  <si>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</si>
  <si>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</si>
  <si>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</si>
  <si>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</si>
  <si>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</si>
  <si>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</si>
  <si>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</si>
  <si>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</si>
  <si>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</si>
  <si>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</si>
  <si>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</si>
  <si>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</si>
  <si>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</si>
  <si>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</si>
  <si>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</si>
  <si>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</si>
  <si>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</si>
  <si>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</si>
  <si>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</si>
  <si>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</si>
  <si>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</si>
  <si>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</si>
  <si>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</si>
  <si>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</si>
  <si>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</si>
  <si>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</si>
  <si>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</si>
  <si>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</si>
  <si>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</si>
  <si>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</si>
  <si>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</si>
  <si>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</si>
  <si>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</si>
  <si>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</si>
  <si>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</si>
  <si>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</si>
  <si>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</si>
  <si>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</si>
  <si>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</si>
  <si>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</si>
  <si>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</si>
  <si>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</si>
  <si>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</si>
  <si>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</si>
  <si>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</si>
  <si>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</si>
  <si>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</si>
  <si>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</si>
  <si>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</si>
  <si>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</si>
  <si>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</si>
  <si>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</si>
  <si>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</si>
  <si>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</si>
  <si>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</si>
  <si>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</si>
  <si>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</si>
  <si>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</si>
  <si>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</si>
  <si>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</si>
  <si>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</si>
  <si>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</si>
  <si>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</si>
  <si>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</si>
  <si>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</si>
  <si>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</si>
  <si>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</si>
  <si>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</si>
  <si>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</si>
  <si>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</si>
  <si>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</si>
  <si>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</si>
  <si>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</si>
  <si>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</si>
  <si>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</si>
  <si>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</si>
  <si>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</si>
  <si>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</si>
  <si>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</si>
  <si>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</si>
  <si>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</si>
  <si>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</si>
  <si>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</si>
  <si>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</si>
  <si>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</si>
  <si>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</si>
  <si>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</si>
  <si>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</si>
  <si>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</si>
  <si>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</si>
  <si>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</si>
  <si>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</si>
  <si>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</si>
  <si>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</si>
  <si>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</si>
  <si>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</si>
  <si>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</si>
  <si>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</si>
  <si>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</si>
  <si>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</si>
  <si>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</si>
  <si>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</si>
  <si>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</si>
  <si>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</si>
  <si>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</si>
  <si>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</si>
  <si>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</si>
  <si>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</si>
  <si>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</si>
  <si>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</si>
  <si>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</si>
  <si>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</si>
  <si>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</si>
  <si>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</si>
  <si>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</si>
  <si>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</si>
  <si>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</si>
  <si>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</si>
  <si>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</si>
  <si>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</si>
  <si>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</si>
  <si>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</si>
  <si>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</si>
  <si>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</si>
  <si>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</si>
  <si>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</si>
  <si>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</si>
  <si>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</si>
  <si>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</si>
  <si>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</si>
  <si>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</si>
  <si>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</si>
  <si>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</si>
  <si>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</si>
  <si>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</si>
  <si>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</si>
  <si>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</si>
  <si>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</si>
  <si>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</si>
  <si>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</si>
  <si>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</si>
  <si>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</si>
  <si>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</si>
  <si>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</si>
  <si>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</si>
  <si>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</si>
  <si>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</si>
  <si>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</si>
  <si>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</si>
  <si>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</si>
  <si>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</si>
  <si>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</si>
  <si>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</si>
  <si>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</si>
  <si>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</si>
  <si>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</si>
  <si>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</si>
  <si>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</si>
  <si>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</si>
  <si>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</si>
  <si>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</si>
  <si>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</si>
  <si>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</si>
  <si>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</si>
  <si>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</si>
  <si>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</si>
  <si>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</si>
  <si>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</si>
  <si>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</si>
  <si>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</si>
  <si>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</si>
  <si>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</si>
  <si>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</si>
  <si>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</si>
  <si>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</si>
  <si>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</si>
  <si>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</si>
  <si>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</si>
  <si>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</si>
  <si>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</si>
  <si>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</si>
  <si>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</si>
  <si>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</si>
  <si>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</si>
  <si>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</si>
  <si>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</si>
  <si>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</si>
  <si>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</si>
  <si>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</si>
  <si>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</si>
  <si>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</si>
  <si>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</si>
  <si>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</si>
  <si>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</si>
  <si>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</si>
  <si>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</si>
  <si>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</si>
  <si>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</si>
  <si>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</si>
  <si>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</si>
  <si>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</si>
  <si>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</si>
  <si>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</si>
  <si>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</si>
  <si>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</si>
  <si>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</si>
  <si>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</si>
  <si>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</si>
  <si>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</si>
  <si>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</si>
  <si>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</si>
  <si>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</si>
  <si>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</si>
  <si>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</si>
  <si>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</si>
  <si>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</si>
  <si>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</si>
  <si>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</si>
  <si>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</si>
  <si>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</si>
  <si>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</si>
  <si>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</si>
  <si>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</si>
  <si>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</si>
  <si>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</si>
  <si>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</si>
  <si>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</si>
  <si>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</si>
  <si>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</si>
  <si>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</si>
  <si>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</si>
  <si>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</si>
  <si>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</si>
  <si>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</si>
  <si>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</si>
  <si>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</si>
  <si>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</si>
  <si>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</si>
  <si>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</si>
  <si>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</si>
  <si>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</si>
  <si>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</si>
  <si>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</si>
  <si>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</si>
  <si>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</si>
  <si>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</si>
  <si>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</si>
  <si>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</si>
  <si>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</si>
  <si>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</si>
  <si>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</si>
  <si>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</si>
  <si>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</si>
  <si>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</si>
  <si>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</si>
  <si>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</si>
  <si>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</si>
  <si>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</si>
  <si>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</si>
  <si>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</si>
  <si>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</si>
  <si>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</si>
  <si>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</si>
  <si>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</si>
  <si>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</si>
  <si>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</si>
  <si>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</si>
  <si>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</si>
  <si>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</si>
  <si>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</si>
  <si>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</si>
  <si>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</si>
  <si>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</si>
  <si>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</si>
  <si>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</si>
  <si>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</si>
  <si>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</si>
  <si>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</si>
  <si>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</si>
  <si>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</si>
  <si>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</si>
  <si>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</si>
  <si>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</si>
  <si>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</si>
  <si>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</si>
  <si>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</si>
  <si>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</si>
  <si>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</si>
  <si>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</si>
  <si>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</si>
  <si>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</si>
  <si>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</si>
  <si>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</si>
  <si>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</si>
  <si>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</si>
  <si>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</si>
  <si>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</si>
  <si>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</si>
  <si>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</si>
  <si>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</si>
  <si>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</si>
  <si>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</si>
  <si>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</si>
  <si>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</si>
  <si>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</si>
  <si>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</si>
  <si>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</si>
  <si>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</si>
  <si>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</si>
  <si>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</si>
  <si>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</si>
  <si>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</si>
  <si>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</si>
  <si>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</si>
  <si>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</si>
  <si>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</si>
  <si>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</si>
  <si>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</si>
  <si>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</si>
  <si>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</si>
  <si>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</si>
  <si>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</si>
  <si>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</si>
  <si>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</si>
  <si>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</si>
  <si>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</si>
  <si>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</si>
  <si>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</si>
  <si>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</si>
  <si>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</si>
  <si>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</si>
  <si>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</si>
  <si>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</si>
  <si>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</si>
  <si>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</si>
  <si>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</si>
  <si>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</si>
  <si>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</si>
  <si>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</si>
  <si>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</si>
  <si>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</si>
  <si>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</si>
  <si>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</si>
  <si>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</si>
  <si>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</si>
  <si>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</si>
  <si>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</si>
  <si>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</si>
  <si>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</si>
  <si>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</si>
  <si>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</si>
  <si>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</si>
  <si>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</si>
  <si>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</si>
  <si>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</si>
  <si>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</si>
  <si>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</si>
  <si>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</si>
  <si>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</si>
  <si>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</si>
  <si>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</si>
  <si>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</si>
  <si>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</si>
  <si>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</si>
  <si>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</si>
  <si>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</si>
  <si>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</si>
  <si>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</si>
  <si>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</si>
  <si>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</si>
  <si>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</si>
  <si>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</si>
  <si>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</si>
  <si>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</si>
  <si>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</si>
  <si>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</si>
  <si>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</si>
  <si>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</si>
  <si>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</si>
  <si>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</si>
  <si>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</si>
  <si>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</si>
  <si>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</si>
  <si>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</si>
  <si>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</si>
  <si>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</si>
  <si>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</si>
  <si>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</si>
  <si>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</si>
  <si>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</si>
  <si>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</si>
  <si>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</si>
  <si>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</si>
  <si>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</si>
  <si>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</si>
  <si>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</si>
  <si>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</si>
  <si>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</si>
  <si>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</si>
  <si>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</si>
  <si>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</si>
  <si>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</si>
  <si>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</si>
  <si>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</si>
  <si>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</si>
  <si>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</si>
  <si>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</si>
  <si>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</si>
  <si>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</si>
  <si>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</si>
  <si>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</si>
  <si>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</si>
  <si>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</si>
  <si>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</si>
  <si>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</si>
  <si>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</si>
  <si>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</si>
  <si>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</si>
  <si>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</si>
  <si>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</si>
  <si>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</si>
  <si>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</si>
  <si>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</si>
  <si>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</si>
  <si>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</si>
  <si>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</si>
  <si>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</si>
  <si>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</si>
  <si>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</si>
  <si>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</si>
  <si>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</si>
  <si>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</si>
  <si>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</si>
  <si>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</si>
  <si>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</si>
  <si>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</si>
  <si>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</si>
  <si>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</si>
  <si>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</si>
  <si>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</si>
  <si>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</si>
  <si>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</si>
  <si>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</si>
  <si>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</si>
  <si>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</si>
  <si>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</si>
  <si>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</si>
  <si>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</si>
  <si>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</si>
  <si>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</si>
  <si>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</si>
  <si>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</si>
  <si>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</si>
  <si>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</si>
  <si>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</si>
  <si>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</si>
  <si>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</si>
  <si>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</si>
  <si>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</si>
  <si>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</si>
  <si>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</si>
  <si>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</si>
  <si>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</si>
  <si>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</si>
  <si>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</si>
  <si>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</si>
  <si>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</si>
  <si>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</si>
  <si>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</si>
  <si>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</si>
  <si>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</si>
  <si>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</si>
  <si>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</si>
  <si>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</si>
  <si>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</si>
  <si>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</si>
  <si>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</si>
  <si>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</si>
  <si>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</si>
  <si>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</si>
  <si>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</si>
  <si>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</si>
  <si>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</si>
  <si>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</si>
  <si>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</si>
  <si>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</si>
  <si>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</si>
  <si>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</si>
  <si>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</si>
  <si>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</si>
  <si>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</si>
  <si>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</si>
  <si>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</si>
  <si>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</si>
  <si>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</si>
  <si>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</si>
  <si>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</si>
  <si>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</si>
  <si>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</si>
  <si>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</si>
  <si>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</si>
  <si>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</si>
  <si>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</si>
  <si>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</si>
  <si>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</si>
  <si>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</si>
  <si>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</si>
  <si>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</si>
  <si>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</si>
  <si>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</si>
  <si>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</si>
  <si>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</si>
  <si>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</si>
  <si>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</si>
  <si>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</si>
  <si>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</si>
  <si>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</si>
  <si>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</si>
  <si>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</si>
  <si>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</si>
  <si>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</si>
  <si>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</si>
  <si>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</si>
  <si>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</si>
  <si>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</si>
  <si>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</si>
  <si>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</si>
  <si>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</si>
  <si>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</si>
  <si>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</si>
  <si>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</si>
  <si>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</si>
  <si>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</si>
  <si>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</si>
  <si>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</si>
  <si>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</si>
  <si>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</si>
  <si>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</si>
  <si>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</si>
  <si>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</si>
  <si>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</si>
  <si>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</si>
  <si>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</si>
  <si>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</si>
  <si>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</si>
  <si>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</si>
  <si>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</si>
  <si>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</si>
  <si>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</si>
  <si>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</si>
  <si>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</si>
  <si>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</si>
  <si>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</si>
  <si>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</si>
  <si>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</si>
  <si>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</si>
  <si>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</si>
  <si>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</si>
  <si>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</si>
  <si>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</si>
  <si>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</si>
  <si>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</si>
  <si>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</si>
  <si>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</si>
  <si>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</si>
  <si>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</si>
  <si>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</si>
  <si>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</si>
  <si>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</si>
  <si>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</si>
  <si>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</si>
  <si>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</si>
  <si>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</si>
  <si>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</si>
  <si>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</si>
  <si>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</si>
  <si>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</si>
  <si>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</si>
  <si>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</si>
  <si>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</si>
  <si>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</si>
  <si>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</si>
  <si>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</si>
  <si>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</si>
  <si>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</si>
  <si>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</si>
  <si>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</si>
  <si>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</si>
  <si>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</si>
  <si>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</si>
  <si>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</si>
  <si>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</si>
  <si>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</si>
  <si>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</si>
  <si>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</si>
  <si>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</si>
  <si>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</si>
  <si>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</si>
  <si>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</si>
  <si>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</si>
  <si>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</si>
  <si>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</si>
  <si>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</si>
  <si>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</si>
  <si>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</si>
  <si>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</si>
  <si>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</si>
  <si>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</si>
  <si>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</si>
  <si>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</si>
  <si>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</si>
  <si>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</si>
  <si>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</si>
  <si>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</si>
  <si>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</si>
  <si>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</si>
  <si>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</si>
  <si>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</si>
  <si>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</si>
  <si>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</si>
  <si>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</si>
  <si>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</si>
  <si>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</si>
  <si>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</si>
  <si>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</si>
  <si>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</si>
  <si>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</si>
  <si>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</si>
  <si>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</si>
  <si>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</si>
  <si>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</si>
  <si>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</si>
  <si>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</si>
  <si>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</si>
  <si>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</si>
  <si>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</si>
  <si>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</si>
  <si>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</si>
  <si>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</si>
  <si>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</si>
  <si>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</si>
  <si>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</si>
  <si>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</si>
  <si>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</si>
  <si>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</si>
  <si>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</si>
  <si>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</si>
  <si>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</si>
  <si>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</si>
  <si>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</si>
  <si>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</si>
  <si>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</si>
  <si>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</si>
  <si>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</si>
  <si>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</si>
  <si>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</si>
  <si>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</si>
  <si>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</si>
  <si>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</si>
  <si>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</si>
  <si>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</si>
  <si>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</si>
  <si>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</si>
  <si>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</si>
  <si>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</si>
  <si>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</si>
  <si>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</si>
  <si>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</si>
  <si>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</si>
  <si>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</si>
  <si>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</si>
  <si>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</si>
  <si>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</si>
  <si>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</si>
  <si>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</si>
  <si>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</si>
  <si>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</si>
  <si>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</si>
  <si>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</si>
  <si>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</si>
  <si>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</si>
  <si>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</si>
  <si>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</si>
  <si>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</si>
  <si>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</si>
  <si>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</si>
  <si>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</si>
  <si>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</si>
  <si>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</si>
  <si>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</si>
  <si>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</si>
  <si>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</si>
  <si>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</si>
  <si>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</si>
  <si>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</si>
  <si>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</si>
  <si>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</si>
  <si>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</si>
  <si>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</si>
  <si>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</si>
  <si>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</si>
  <si>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</si>
  <si>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</si>
  <si>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</si>
  <si>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</si>
  <si>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</si>
  <si>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</si>
  <si>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</si>
  <si>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</si>
  <si>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</si>
  <si>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</si>
  <si>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</si>
  <si>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</si>
  <si>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</si>
  <si>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</si>
  <si>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</si>
  <si>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</si>
  <si>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</si>
  <si>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</si>
  <si>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</si>
  <si>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</si>
  <si>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</si>
  <si>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</si>
  <si>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</si>
  <si>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</si>
  <si>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</si>
  <si>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</si>
  <si>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</si>
  <si>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</si>
  <si>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</si>
  <si>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</si>
  <si>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</si>
  <si>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</si>
  <si>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</si>
  <si>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</si>
  <si>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</si>
  <si>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</si>
  <si>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</si>
  <si>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</si>
  <si>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</si>
  <si>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</si>
  <si>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</si>
  <si>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</si>
  <si>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</si>
  <si>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</si>
  <si>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</si>
  <si>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</si>
  <si>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</si>
  <si>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</si>
  <si>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</si>
  <si>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</si>
  <si>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</si>
  <si>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</si>
  <si>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</si>
  <si>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</si>
  <si>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</si>
  <si>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</si>
  <si>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</si>
  <si>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</si>
  <si>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</si>
  <si>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</si>
  <si>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</si>
  <si>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</si>
  <si>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</si>
  <si>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</si>
  <si>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</si>
  <si>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</si>
  <si>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</si>
  <si>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</si>
  <si>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</si>
  <si>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</si>
  <si>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</si>
  <si>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</si>
  <si>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</si>
  <si>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</si>
  <si>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</si>
  <si>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</si>
  <si>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</si>
  <si>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</si>
  <si>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</si>
  <si>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</si>
  <si>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</si>
  <si>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</si>
  <si>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</si>
  <si>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</si>
  <si>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</si>
  <si>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</si>
  <si>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</si>
  <si>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</si>
  <si>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</si>
  <si>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</si>
  <si>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</si>
  <si>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</si>
  <si>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</si>
  <si>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</si>
  <si>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</si>
  <si>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</si>
  <si>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</si>
  <si>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</si>
  <si>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</si>
  <si>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</si>
  <si>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</si>
  <si>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</si>
  <si>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</si>
  <si>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</si>
  <si>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</si>
  <si>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</si>
  <si>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</si>
  <si>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</si>
  <si>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</si>
  <si>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</si>
  <si>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</si>
  <si>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</si>
  <si>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</si>
  <si>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</si>
  <si>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</si>
  <si>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</si>
  <si>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</si>
  <si>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</si>
  <si>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</si>
  <si>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</si>
  <si>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</si>
  <si>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</si>
  <si>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</si>
  <si>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</si>
  <si>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</si>
  <si>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</si>
  <si>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</si>
  <si>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</si>
  <si>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</si>
  <si>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</si>
  <si>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</si>
  <si>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</si>
  <si>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</si>
  <si>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</si>
  <si>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</si>
  <si>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</si>
  <si>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</si>
  <si>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</si>
  <si>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</si>
  <si>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</si>
  <si>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</si>
  <si>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</si>
  <si>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</si>
  <si>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</si>
  <si>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</si>
  <si>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</si>
  <si>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</si>
  <si>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</si>
  <si>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</si>
  <si>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</si>
  <si>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</si>
  <si>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</si>
  <si>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</si>
  <si>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</si>
  <si>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</si>
  <si>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</si>
  <si>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</si>
  <si>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</si>
  <si>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</si>
  <si>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</si>
  <si>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</si>
  <si>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</si>
  <si>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</si>
  <si>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</si>
  <si>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</si>
  <si>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</si>
  <si>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</si>
  <si>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</si>
  <si>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</si>
  <si>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</si>
  <si>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</si>
  <si>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</si>
  <si>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</si>
  <si>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</si>
  <si>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</si>
  <si>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</si>
  <si>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</si>
  <si>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</si>
  <si>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</si>
  <si>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</si>
  <si>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</si>
  <si>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</si>
  <si>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</si>
  <si>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</si>
  <si>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</si>
  <si>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</si>
  <si>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</si>
  <si>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</si>
  <si>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</si>
  <si>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</si>
  <si>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</si>
  <si>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</si>
  <si>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</si>
  <si>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</si>
  <si>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</si>
  <si>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</si>
  <si>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</si>
  <si>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</si>
  <si>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</si>
  <si>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</si>
  <si>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</si>
  <si>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</si>
  <si>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</si>
  <si>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</si>
  <si>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</si>
  <si>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</si>
  <si>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</si>
  <si>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</si>
  <si>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</si>
  <si>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</si>
  <si>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</si>
  <si>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</si>
  <si>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</si>
  <si>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</si>
  <si>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</si>
  <si>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</si>
  <si>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</si>
  <si>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</si>
  <si>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</si>
  <si>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</si>
  <si>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</si>
  <si>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</si>
  <si>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</si>
  <si>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</si>
  <si>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</si>
  <si>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</si>
  <si>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</si>
  <si>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</si>
  <si>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</si>
  <si>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</si>
  <si>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</si>
  <si>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</si>
  <si>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</si>
  <si>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</si>
  <si>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</si>
  <si>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</si>
  <si>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</si>
  <si>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</si>
  <si>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</si>
  <si>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</si>
  <si>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</si>
  <si>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</si>
  <si>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</si>
  <si>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</si>
  <si>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</si>
  <si>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</si>
  <si>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</si>
  <si>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</si>
  <si>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</si>
  <si>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</si>
  <si>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</si>
  <si>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</si>
  <si>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</si>
  <si>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</si>
  <si>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</si>
  <si>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</si>
  <si>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</si>
  <si>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</si>
  <si>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</si>
  <si>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</si>
  <si>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</si>
  <si>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</si>
  <si>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</si>
  <si>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</si>
  <si>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</si>
  <si>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</si>
  <si>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</si>
  <si>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</si>
  <si>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</si>
  <si>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</si>
  <si>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</si>
  <si>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</si>
  <si>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</si>
  <si>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</si>
  <si>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</si>
  <si>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</si>
  <si>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</si>
  <si>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</si>
  <si>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</si>
  <si>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</si>
  <si>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</si>
  <si>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</si>
  <si>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</si>
  <si>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</si>
  <si>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</si>
  <si>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</si>
  <si>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</si>
  <si>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</si>
  <si>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</si>
  <si>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</si>
  <si>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</si>
  <si>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</si>
  <si>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</si>
  <si>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</si>
  <si>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</si>
  <si>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</si>
  <si>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</si>
  <si>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</si>
  <si>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</si>
  <si>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</si>
  <si>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</si>
  <si>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</si>
  <si>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</si>
  <si>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</si>
  <si>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</si>
  <si>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</si>
  <si>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</si>
  <si>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</si>
  <si>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</si>
  <si>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</si>
  <si>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</si>
  <si>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</si>
  <si>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</si>
  <si>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</si>
  <si>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</si>
  <si>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</si>
  <si>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</si>
  <si>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</si>
  <si>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</si>
  <si>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</si>
  <si>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</si>
  <si>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</si>
  <si>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</si>
  <si>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</si>
  <si>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</si>
  <si>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</si>
  <si>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</si>
  <si>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</si>
  <si>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</si>
  <si>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</si>
  <si>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</si>
  <si>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</si>
  <si>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</si>
  <si>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</si>
  <si>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</si>
  <si>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</si>
  <si>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</si>
  <si>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</si>
  <si>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</si>
  <si>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</si>
  <si>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</si>
  <si>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</si>
  <si>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</si>
  <si>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</si>
  <si>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</si>
  <si>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</si>
  <si>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</si>
  <si>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</si>
  <si>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</si>
  <si>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</si>
  <si>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</si>
  <si>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</si>
  <si>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</si>
  <si>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</si>
  <si>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</si>
  <si>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</si>
  <si>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</si>
  <si>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</si>
  <si>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</si>
  <si>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</si>
  <si>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</si>
  <si>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</si>
  <si>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</si>
  <si>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</si>
  <si>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</si>
  <si>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</si>
  <si>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</si>
  <si>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</si>
  <si>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</si>
  <si>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</si>
  <si>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</si>
  <si>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</si>
  <si>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</si>
  <si>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</si>
  <si>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</si>
  <si>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</si>
  <si>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</si>
  <si>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</si>
  <si>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</si>
  <si>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</si>
  <si>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</si>
  <si>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</si>
  <si>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</si>
  <si>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</si>
  <si>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</si>
  <si>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</si>
  <si>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</si>
  <si>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</si>
  <si>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</si>
  <si>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</si>
  <si>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</si>
  <si>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</si>
  <si>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</si>
  <si>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</si>
  <si>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</si>
  <si>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</si>
  <si>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</si>
  <si>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</si>
  <si>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</si>
  <si>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</si>
  <si>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</si>
  <si>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</si>
  <si>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</si>
  <si>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</si>
  <si>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</si>
  <si>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</si>
  <si>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</si>
  <si>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</si>
  <si>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</si>
  <si>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</si>
  <si>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</si>
  <si>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</si>
  <si>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</si>
  <si>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</si>
  <si>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</si>
  <si>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</si>
  <si>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</si>
  <si>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</si>
  <si>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</si>
  <si>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</si>
  <si>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</si>
  <si>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</si>
  <si>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</si>
  <si>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</si>
  <si>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</si>
  <si>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</si>
  <si>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</si>
  <si>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</si>
  <si>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</si>
  <si>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</si>
  <si>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</si>
  <si>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</si>
  <si>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</si>
  <si>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</si>
  <si>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</si>
  <si>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</si>
  <si>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</si>
  <si>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</si>
  <si>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</si>
  <si>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</si>
  <si>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</si>
  <si>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</si>
  <si>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</si>
  <si>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</si>
  <si>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</si>
  <si>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</si>
  <si>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</si>
  <si>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</si>
  <si>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</si>
  <si>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</si>
  <si>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</si>
  <si>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</si>
  <si>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</si>
  <si>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</si>
  <si>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</si>
  <si>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</si>
  <si>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</si>
  <si>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</si>
  <si>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</si>
  <si>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</si>
  <si>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</si>
  <si>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</si>
  <si>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</si>
  <si>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</si>
  <si>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</si>
  <si>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</si>
  <si>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</si>
  <si>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</si>
  <si>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</si>
  <si>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</si>
  <si>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</si>
  <si>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</si>
  <si>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</si>
  <si>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</si>
  <si>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</si>
  <si>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</si>
  <si>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</si>
  <si>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</si>
  <si>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</si>
  <si>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</si>
  <si>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</si>
  <si>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</si>
  <si>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</si>
  <si>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</si>
  <si>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</si>
  <si>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</si>
  <si>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</si>
  <si>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</si>
  <si>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</si>
  <si>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</si>
  <si>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</si>
  <si>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</si>
  <si>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</si>
  <si>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</si>
  <si>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</si>
  <si>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</si>
  <si>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</si>
  <si>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</si>
  <si>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</si>
  <si>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</si>
  <si>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</si>
  <si>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</si>
  <si>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</si>
  <si>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</si>
  <si>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</si>
  <si>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</si>
  <si>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</si>
  <si>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</si>
  <si>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</si>
  <si>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</si>
  <si>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</si>
  <si>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</si>
  <si>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</si>
  <si>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</si>
  <si>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</si>
  <si>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</si>
  <si>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</si>
  <si>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</si>
  <si>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</si>
  <si>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</si>
  <si>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</si>
  <si>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</si>
  <si>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</si>
  <si>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</si>
  <si>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</si>
  <si>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</si>
  <si>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</si>
  <si>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</si>
  <si>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</si>
  <si>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</si>
  <si>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</si>
  <si>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</si>
  <si>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</si>
  <si>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</si>
  <si>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</si>
  <si>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</si>
  <si>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</si>
  <si>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</si>
  <si>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</si>
  <si>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</si>
  <si>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</si>
  <si>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</si>
  <si>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</si>
  <si>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</si>
  <si>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</si>
  <si>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</si>
  <si>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</si>
  <si>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</si>
  <si>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</si>
  <si>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</si>
  <si>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</si>
  <si>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</si>
  <si>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</si>
  <si>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</si>
  <si>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</si>
  <si>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</si>
  <si>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</si>
  <si>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</si>
  <si>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</si>
  <si>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</si>
  <si>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</si>
  <si>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</si>
  <si>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</si>
  <si>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</si>
  <si>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</si>
  <si>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</si>
  <si>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</si>
  <si>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</si>
  <si>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</si>
  <si>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</si>
  <si>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</si>
  <si>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</si>
  <si>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</si>
  <si>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</si>
  <si>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</si>
  <si>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</si>
  <si>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</si>
  <si>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</si>
  <si>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</si>
  <si>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</si>
  <si>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</si>
  <si>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</si>
  <si>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</si>
  <si>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</si>
  <si>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</si>
  <si>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</si>
  <si>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</si>
  <si>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</si>
  <si>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</si>
  <si>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</si>
  <si>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</si>
  <si>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</si>
  <si>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</si>
  <si>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</si>
  <si>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</si>
  <si>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</si>
  <si>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</si>
  <si>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</si>
  <si>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</si>
  <si>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</si>
  <si>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</si>
  <si>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</si>
  <si>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</si>
  <si>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</si>
  <si>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</si>
  <si>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</si>
  <si>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</si>
  <si>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</si>
  <si>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</si>
  <si>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</si>
  <si>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</si>
  <si>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</si>
  <si>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</si>
  <si>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</si>
  <si>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</si>
  <si>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</si>
  <si>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</si>
  <si>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</si>
  <si>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</si>
  <si>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</si>
  <si>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</si>
  <si>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</si>
  <si>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</si>
  <si>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</si>
  <si>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</si>
  <si>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</si>
  <si>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</si>
  <si>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</si>
  <si>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</si>
  <si>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</si>
  <si>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</si>
  <si>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</si>
  <si>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</si>
  <si>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</si>
  <si>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</si>
  <si>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</si>
  <si>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</si>
  <si>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</si>
  <si>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</si>
  <si>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</si>
  <si>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</si>
  <si>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</si>
  <si>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</si>
  <si>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</si>
  <si>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</si>
  <si>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</si>
  <si>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</si>
  <si>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</si>
  <si>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</si>
  <si>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</si>
  <si>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</si>
  <si>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</si>
  <si>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</si>
  <si>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</si>
  <si>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</si>
  <si>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</si>
  <si>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</si>
  <si>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</si>
  <si>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</si>
  <si>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</si>
  <si>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</si>
  <si>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</si>
  <si>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</si>
  <si>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</si>
  <si>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</si>
  <si>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</si>
  <si>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</si>
  <si>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</si>
  <si>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</si>
  <si>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</si>
  <si>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</si>
  <si>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</si>
  <si>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</si>
  <si>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</si>
  <si>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</si>
  <si>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</si>
  <si>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</si>
  <si>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</si>
  <si>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</si>
  <si>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</si>
  <si>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</si>
  <si>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</si>
  <si>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</si>
  <si>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</si>
  <si>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</si>
  <si>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</si>
  <si>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</si>
  <si>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</si>
  <si>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</si>
  <si>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</si>
  <si>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</si>
  <si>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</si>
  <si>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</si>
  <si>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</si>
  <si>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</si>
  <si>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</si>
  <si>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</si>
  <si>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</si>
  <si>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</si>
  <si>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</si>
  <si>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</si>
  <si>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</si>
  <si>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</si>
  <si>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</si>
  <si>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</si>
  <si>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</si>
  <si>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</si>
  <si>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</si>
  <si>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</si>
  <si>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</si>
  <si>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</si>
  <si>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</si>
  <si>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</si>
  <si>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</si>
  <si>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</si>
  <si>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</si>
  <si>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</si>
  <si>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</si>
  <si>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</si>
  <si>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</si>
  <si>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</si>
  <si>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</si>
  <si>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</si>
  <si>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</si>
  <si>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</si>
  <si>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</si>
  <si>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</si>
  <si>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</si>
  <si>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</si>
  <si>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</si>
  <si>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</si>
  <si>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</si>
  <si>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</si>
  <si>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</si>
  <si>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</si>
  <si>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</si>
  <si>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</si>
  <si>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</si>
  <si>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</si>
  <si>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</si>
  <si>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</si>
  <si>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</si>
  <si>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</si>
  <si>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</si>
  <si>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</si>
  <si>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</si>
  <si>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</si>
  <si>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</si>
  <si>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</si>
  <si>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</si>
  <si>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</si>
  <si>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</si>
  <si>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</si>
  <si>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</si>
  <si>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</si>
  <si>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</si>
  <si>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</si>
  <si>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</si>
  <si>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</si>
  <si>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</si>
  <si>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</si>
  <si>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</si>
  <si>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</si>
  <si>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</si>
  <si>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</si>
  <si>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</si>
  <si>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</si>
  <si>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</si>
  <si>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</si>
  <si>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</si>
  <si>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</si>
  <si>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</si>
  <si>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</si>
  <si>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</si>
  <si>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</si>
  <si>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</si>
  <si>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</si>
  <si>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</si>
  <si>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</si>
  <si>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</si>
  <si>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</si>
  <si>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</si>
  <si>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</si>
  <si>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</si>
  <si>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</si>
  <si>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</si>
  <si>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</si>
  <si>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</si>
  <si>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</si>
  <si>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</si>
  <si>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</si>
  <si>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</si>
  <si>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</si>
  <si>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</si>
  <si>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</si>
  <si>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</si>
  <si>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</si>
  <si>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</si>
  <si>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</si>
  <si>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</si>
  <si>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</si>
  <si>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</si>
  <si>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</si>
  <si>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</si>
  <si>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</si>
  <si>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</si>
  <si>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</si>
  <si>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</si>
  <si>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</si>
  <si>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</si>
  <si>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</si>
  <si>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</si>
  <si>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</si>
  <si>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</si>
  <si>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</si>
  <si>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</si>
  <si>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</si>
  <si>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</si>
  <si>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</si>
  <si>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</si>
  <si>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</si>
  <si>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</si>
  <si>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</si>
  <si>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</si>
  <si>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</si>
  <si>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</si>
  <si>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</si>
  <si>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</si>
  <si>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</si>
  <si>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</si>
  <si>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</si>
  <si>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</si>
  <si>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</si>
  <si>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</si>
  <si>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</si>
  <si>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</si>
  <si>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</si>
  <si>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</si>
  <si>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</si>
  <si>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</si>
  <si>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</si>
  <si>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</si>
  <si>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</si>
  <si>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</si>
  <si>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</si>
  <si>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</si>
  <si>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</si>
  <si>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</si>
  <si>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</si>
  <si>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</si>
  <si>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</si>
  <si>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</si>
  <si>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</si>
  <si>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</si>
  <si>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</si>
  <si>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</si>
  <si>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</si>
  <si>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</si>
  <si>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</si>
  <si>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</si>
  <si>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</si>
  <si>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</si>
  <si>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</si>
  <si>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</si>
  <si>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</si>
  <si>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</si>
  <si>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</si>
  <si>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</si>
  <si>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</si>
  <si>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</si>
  <si>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</si>
  <si>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</si>
  <si>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</si>
  <si>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</si>
  <si>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</si>
  <si>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</si>
  <si>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</si>
  <si>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</si>
  <si>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</si>
  <si>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</si>
  <si>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</si>
  <si>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</si>
  <si>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</si>
  <si>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</si>
  <si>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</si>
  <si>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</si>
  <si>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</si>
  <si>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</si>
  <si>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</si>
  <si>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</si>
  <si>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</si>
  <si>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</si>
  <si>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</si>
  <si>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</si>
  <si>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</si>
  <si>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</si>
  <si>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</si>
  <si>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</si>
  <si>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</si>
  <si>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</si>
  <si>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</si>
  <si>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</si>
  <si>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</si>
  <si>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</si>
  <si>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</si>
  <si>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</si>
  <si>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</si>
  <si>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</si>
  <si>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</si>
  <si>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</si>
  <si>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</si>
  <si>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</si>
  <si>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</si>
  <si>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</si>
  <si>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</si>
  <si>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</si>
  <si>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</si>
  <si>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</si>
  <si>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</si>
  <si>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</si>
  <si>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</si>
  <si>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</si>
  <si>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</si>
  <si>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</si>
  <si>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</si>
  <si>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</si>
  <si>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</si>
  <si>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</si>
  <si>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</si>
  <si>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</si>
  <si>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</si>
  <si>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</si>
  <si>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</si>
  <si>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</si>
  <si>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</si>
  <si>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</si>
  <si>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</si>
  <si>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</si>
  <si>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</si>
  <si>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</si>
  <si>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</si>
  <si>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</si>
  <si>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</si>
  <si>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</si>
  <si>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</si>
  <si>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</si>
  <si>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</si>
  <si>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</si>
  <si>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</si>
  <si>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</si>
  <si>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</si>
  <si>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</si>
  <si>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</si>
  <si>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</si>
  <si>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</si>
  <si>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</si>
  <si>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</si>
  <si>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</si>
  <si>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</si>
  <si>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</si>
  <si>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</si>
  <si>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</si>
  <si>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</si>
  <si>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</si>
  <si>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</si>
  <si>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</si>
  <si>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</si>
  <si>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</si>
  <si>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</si>
  <si>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</si>
  <si>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</si>
  <si>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</si>
  <si>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</si>
  <si>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</si>
  <si>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</si>
  <si>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</si>
  <si>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</si>
  <si>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</si>
  <si>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</si>
  <si>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</si>
  <si>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</si>
  <si>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</si>
  <si>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</si>
  <si>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</si>
  <si>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</si>
  <si>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</si>
  <si>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</si>
  <si>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</si>
  <si>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</si>
  <si>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</si>
  <si>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</si>
  <si>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</si>
  <si>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</si>
  <si>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</si>
  <si>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</si>
  <si>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</si>
  <si>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</si>
  <si>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</si>
  <si>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</si>
  <si>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</si>
  <si>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</si>
  <si>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</si>
  <si>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</si>
  <si>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</si>
  <si>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</si>
  <si>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</si>
  <si>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</si>
  <si>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</si>
  <si>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</si>
  <si>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</si>
  <si>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</si>
  <si>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</si>
  <si>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</si>
  <si>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</si>
  <si>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</si>
  <si>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</si>
  <si>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</si>
  <si>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</si>
  <si>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</si>
  <si>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</si>
  <si>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</si>
  <si>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</si>
  <si>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</si>
  <si>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</si>
  <si>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</si>
  <si>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</si>
  <si>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</si>
  <si>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</si>
  <si>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</si>
  <si>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</si>
  <si>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</si>
  <si>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</si>
  <si>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</si>
  <si>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</si>
  <si>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</si>
  <si>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</si>
  <si>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</si>
  <si>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</si>
  <si>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</si>
  <si>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</si>
  <si>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</si>
  <si>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</si>
  <si>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</si>
  <si>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</si>
  <si>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</si>
  <si>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</si>
  <si>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</si>
  <si>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</si>
  <si>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</si>
  <si>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</si>
  <si>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</si>
  <si>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</si>
  <si>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</si>
  <si>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</si>
  <si>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</si>
  <si>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</si>
  <si>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</si>
  <si>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</si>
  <si>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</si>
  <si>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</si>
  <si>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</si>
  <si>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</si>
  <si>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</si>
  <si>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</si>
  <si>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</si>
  <si>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</si>
  <si>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</si>
  <si>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</si>
  <si>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</si>
  <si>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</si>
  <si>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</si>
  <si>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</si>
  <si>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</si>
  <si>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</si>
  <si>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</si>
  <si>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</si>
  <si>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</si>
  <si>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</si>
  <si>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</si>
  <si>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</si>
  <si>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</si>
  <si>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</si>
  <si>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</si>
  <si>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</si>
  <si>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</si>
  <si>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</si>
  <si>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</si>
  <si>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</si>
  <si>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</si>
  <si>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</si>
  <si>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</si>
  <si>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</si>
  <si>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</si>
  <si>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</si>
  <si>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</si>
  <si>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</si>
  <si>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</si>
  <si>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</si>
  <si>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</si>
  <si>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</si>
  <si>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</si>
  <si>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</si>
  <si>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</si>
  <si>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</si>
  <si>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</si>
  <si>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</si>
  <si>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</si>
  <si>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</si>
  <si>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</si>
  <si>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</si>
  <si>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</si>
  <si>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</si>
  <si>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</si>
  <si>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</si>
  <si>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</si>
  <si>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</si>
  <si>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</si>
  <si>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</si>
  <si>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</si>
  <si>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</si>
  <si>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</si>
  <si>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</si>
  <si>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</si>
  <si>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</si>
  <si>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</si>
  <si>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</si>
  <si>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</si>
  <si>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</si>
  <si>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</si>
  <si>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</si>
  <si>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</si>
  <si>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</si>
  <si>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</si>
  <si>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</si>
  <si>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</si>
  <si>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</si>
  <si>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</si>
  <si>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</si>
  <si>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</si>
  <si>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</si>
  <si>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</si>
  <si>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</si>
  <si>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</si>
  <si>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</si>
  <si>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</si>
  <si>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</si>
  <si>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</si>
  <si>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</si>
  <si>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</si>
  <si>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</si>
  <si>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</si>
  <si>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</si>
  <si>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</si>
  <si>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</si>
  <si>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</si>
  <si>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</si>
  <si>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</si>
  <si>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</si>
  <si>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</si>
  <si>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</si>
  <si>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</si>
  <si>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</si>
  <si>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</si>
  <si>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</si>
  <si>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</si>
  <si>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</si>
  <si>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</si>
  <si>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</si>
  <si>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</si>
  <si>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</si>
  <si>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</si>
  <si>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</si>
  <si>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</si>
  <si>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</si>
  <si>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</si>
  <si>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</si>
  <si>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</si>
  <si>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</si>
  <si>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</si>
  <si>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</si>
  <si>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</si>
  <si>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</si>
  <si>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</si>
  <si>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</si>
  <si>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</si>
  <si>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</si>
  <si>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</si>
  <si>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</si>
  <si>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</si>
  <si>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</si>
  <si>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</si>
  <si>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</si>
  <si>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</si>
  <si>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</si>
  <si>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</si>
  <si>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</si>
  <si>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</si>
  <si>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</si>
  <si>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</si>
  <si>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</si>
  <si>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</si>
  <si>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</si>
  <si>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</si>
  <si>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</si>
  <si>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</si>
  <si>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</si>
  <si>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</si>
  <si>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</si>
  <si>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</si>
  <si>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</si>
  <si>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</si>
  <si>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</si>
  <si>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</si>
  <si>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</si>
  <si>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</si>
  <si>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</si>
  <si>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</si>
  <si>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</si>
  <si>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</si>
  <si>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</si>
  <si>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</si>
  <si>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</si>
  <si>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</si>
  <si>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</si>
  <si>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</si>
  <si>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</si>
  <si>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</si>
  <si>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</si>
  <si>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</si>
  <si>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</si>
  <si>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</si>
  <si>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</si>
  <si>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</si>
  <si>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</si>
  <si>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</si>
  <si>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</si>
  <si>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</si>
  <si>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</si>
  <si>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</si>
  <si>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</si>
  <si>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</si>
  <si>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</si>
  <si>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</si>
  <si>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</si>
  <si>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</si>
  <si>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</si>
  <si>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</si>
  <si>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</si>
  <si>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</si>
  <si>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</si>
  <si>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</si>
  <si>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</si>
  <si>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</si>
  <si>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</si>
  <si>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</si>
  <si>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</si>
  <si>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</si>
  <si>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</si>
  <si>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</si>
  <si>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</si>
  <si>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</si>
  <si>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</si>
  <si>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</si>
  <si>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</si>
  <si>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</si>
  <si>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</si>
  <si>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</si>
  <si>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</si>
  <si>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</si>
  <si>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</si>
  <si>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</si>
  <si>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</si>
  <si>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</si>
  <si>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</si>
  <si>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</si>
  <si>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</si>
  <si>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</si>
  <si>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</si>
  <si>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</si>
  <si>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</si>
  <si>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</si>
  <si>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</si>
  <si>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</si>
  <si>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</si>
  <si>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</si>
  <si>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</si>
  <si>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</si>
  <si>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</si>
  <si>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</si>
  <si>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</si>
  <si>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</si>
  <si>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</si>
  <si>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</si>
  <si>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</si>
  <si>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</si>
  <si>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</si>
  <si>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</si>
  <si>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</si>
  <si>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</si>
  <si>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</si>
  <si>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</si>
  <si>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</si>
  <si>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</si>
  <si>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</si>
  <si>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</si>
  <si>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</si>
  <si>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</si>
  <si>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</si>
  <si>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</si>
  <si>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</si>
  <si>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</si>
  <si>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</si>
  <si>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</si>
  <si>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</si>
  <si>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</si>
  <si>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</si>
  <si>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</si>
  <si>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</si>
  <si>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</si>
  <si>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</si>
  <si>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</si>
  <si>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</si>
  <si>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</si>
  <si>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</si>
  <si>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</si>
  <si>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</si>
  <si>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</si>
  <si>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</si>
  <si>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</si>
  <si>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</si>
  <si>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</si>
  <si>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</si>
  <si>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</si>
  <si>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</si>
  <si>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</si>
  <si>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</si>
  <si>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</si>
  <si>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</si>
  <si>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</si>
  <si>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</si>
  <si>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</si>
  <si>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</si>
  <si>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</si>
  <si>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</si>
  <si>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</si>
  <si>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</si>
  <si>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</si>
  <si>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</si>
  <si>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</si>
  <si>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</si>
  <si>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</si>
  <si>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</si>
  <si>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</si>
  <si>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</si>
  <si>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</si>
  <si>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</si>
  <si>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</si>
  <si>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</si>
  <si>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</si>
  <si>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</si>
  <si>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</si>
  <si>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</si>
  <si>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</si>
  <si>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</si>
  <si>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</si>
  <si>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</si>
  <si>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</si>
  <si>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</si>
  <si>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</si>
  <si>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</si>
  <si>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</si>
  <si>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</si>
  <si>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</si>
  <si>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</si>
  <si>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</si>
  <si>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</si>
  <si>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</si>
  <si>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</si>
  <si>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</si>
  <si>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</si>
  <si>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</si>
  <si>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</si>
  <si>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</si>
  <si>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</si>
  <si>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</si>
  <si>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</si>
  <si>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</si>
  <si>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</si>
  <si>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</si>
  <si>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</si>
  <si>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</si>
  <si>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</si>
  <si>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</si>
  <si>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</si>
  <si>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</si>
  <si>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</si>
  <si>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</si>
  <si>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</si>
  <si>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</si>
  <si>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</si>
  <si>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</si>
  <si>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</si>
  <si>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</si>
  <si>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</si>
  <si>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</si>
  <si>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</si>
  <si>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</si>
  <si>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</si>
  <si>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</si>
  <si>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</si>
  <si>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</si>
  <si>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</si>
  <si>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</si>
  <si>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</si>
  <si>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</si>
  <si>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</si>
  <si>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</si>
  <si>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</si>
  <si>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</si>
  <si>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</si>
  <si>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</si>
  <si>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</si>
  <si>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</si>
  <si>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</si>
  <si>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</si>
  <si>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</si>
  <si>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</si>
  <si>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</si>
  <si>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</si>
  <si>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</si>
  <si>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</si>
  <si>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</si>
  <si>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</si>
  <si>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</si>
  <si>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</si>
  <si>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</si>
  <si>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</si>
  <si>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</si>
  <si>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</si>
  <si>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</si>
  <si>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</si>
  <si>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</si>
  <si>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</si>
  <si>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</si>
  <si>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</si>
  <si>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</si>
  <si>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</si>
  <si>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</si>
  <si>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</si>
  <si>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</si>
  <si>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</si>
  <si>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</si>
  <si>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</si>
  <si>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</si>
  <si>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</si>
  <si>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</si>
  <si>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</si>
  <si>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</si>
  <si>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</si>
  <si>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</si>
  <si>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</si>
  <si>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</si>
  <si>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</si>
  <si>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</si>
  <si>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</si>
  <si>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</si>
  <si>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</si>
  <si>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</si>
  <si>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</si>
  <si>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</si>
  <si>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</si>
  <si>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</si>
  <si>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</si>
  <si>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</si>
  <si>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</si>
  <si>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</si>
  <si>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</si>
  <si>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</si>
  <si>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</si>
  <si>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</si>
  <si>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</si>
  <si>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</si>
  <si>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</si>
  <si>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</si>
  <si>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</si>
  <si>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</si>
  <si>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</si>
  <si>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</si>
  <si>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</si>
  <si>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</si>
  <si>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</si>
  <si>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</si>
  <si>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</si>
  <si>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</si>
  <si>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</si>
  <si>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</si>
  <si>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</si>
  <si>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</si>
  <si>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</si>
  <si>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</si>
  <si>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</si>
  <si>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</si>
  <si>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</si>
  <si>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</si>
  <si>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</si>
  <si>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</si>
  <si>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</si>
  <si>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</si>
  <si>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</si>
  <si>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</si>
  <si>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</si>
  <si>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</si>
  <si>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</si>
  <si>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</si>
  <si>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</si>
  <si>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</si>
  <si>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</si>
  <si>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</si>
  <si>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</si>
  <si>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</si>
  <si>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</si>
  <si>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</si>
  <si>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</si>
  <si>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</si>
  <si>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</si>
  <si>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</si>
  <si>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</si>
  <si>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</si>
  <si>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</si>
  <si>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</si>
  <si>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</si>
  <si>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</si>
  <si>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</si>
  <si>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</si>
  <si>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</si>
  <si>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</si>
  <si>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</si>
  <si>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</si>
  <si>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</si>
  <si>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</si>
  <si>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</si>
  <si>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</si>
  <si>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</si>
  <si>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</si>
  <si>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</si>
  <si>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</si>
  <si>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</si>
  <si>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</si>
  <si>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</si>
  <si>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</si>
  <si>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</si>
  <si>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</si>
  <si>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</si>
  <si>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</si>
  <si>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</si>
  <si>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</si>
  <si>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</si>
  <si>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</si>
  <si>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</si>
  <si>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</si>
  <si>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</si>
  <si>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</si>
  <si>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</si>
  <si>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</si>
  <si>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</si>
  <si>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</si>
  <si>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</si>
  <si>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</si>
  <si>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</si>
  <si>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</si>
  <si>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</si>
  <si>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</si>
  <si>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</si>
  <si>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</si>
  <si>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</si>
  <si>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</si>
  <si>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</si>
  <si>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</si>
  <si>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</si>
  <si>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</si>
  <si>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</si>
  <si>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</si>
  <si>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</si>
  <si>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</si>
  <si>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</si>
  <si>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</si>
  <si>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</si>
  <si>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</si>
  <si>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</si>
  <si>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</si>
  <si>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</si>
  <si>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</si>
  <si>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</si>
  <si>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</si>
  <si>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</si>
  <si>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</si>
  <si>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</si>
  <si>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</si>
  <si>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</si>
  <si>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</si>
  <si>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</si>
  <si>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</si>
  <si>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</si>
  <si>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</si>
  <si>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</si>
  <si>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</si>
  <si>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</si>
  <si>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</si>
  <si>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</si>
  <si>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</si>
  <si>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</si>
  <si>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</si>
  <si>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</si>
  <si>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</si>
  <si>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</si>
  <si>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</si>
  <si>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</si>
  <si>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</si>
  <si>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</si>
  <si>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</si>
  <si>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</si>
  <si>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</si>
  <si>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</si>
  <si>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</si>
  <si>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</si>
  <si>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</si>
  <si>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</si>
  <si>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</si>
  <si>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</si>
  <si>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</si>
  <si>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</si>
  <si>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</si>
  <si>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</si>
  <si>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</si>
  <si>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</si>
  <si>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</si>
  <si>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</si>
  <si>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</si>
  <si>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</si>
  <si>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</si>
  <si>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</si>
  <si>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</si>
  <si>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</si>
  <si>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</si>
  <si>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</si>
  <si>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</si>
  <si>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</si>
  <si>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</si>
  <si>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</si>
  <si>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</si>
  <si>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</si>
  <si>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</si>
  <si>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</si>
  <si>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</si>
  <si>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</si>
  <si>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</si>
  <si>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</si>
  <si>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</si>
  <si>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</si>
  <si>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</si>
  <si>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</si>
  <si>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</si>
  <si>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</si>
  <si>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</si>
  <si>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</si>
  <si>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</si>
  <si>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</si>
  <si>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</si>
  <si>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</si>
  <si>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</si>
  <si>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</si>
  <si>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</si>
  <si>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</si>
  <si>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</si>
  <si>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</si>
  <si>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</si>
  <si>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</si>
  <si>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</si>
  <si>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</si>
  <si>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</si>
  <si>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</si>
  <si>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</si>
  <si>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</si>
  <si>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</si>
  <si>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</si>
  <si>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</si>
  <si>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</si>
  <si>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</si>
  <si>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</si>
  <si>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</si>
  <si>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</si>
  <si>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</si>
  <si>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</si>
  <si>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</si>
  <si>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</si>
  <si>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</si>
  <si>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</si>
  <si>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</si>
  <si>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</si>
  <si>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</si>
  <si>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</si>
  <si>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</si>
  <si>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</si>
  <si>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</si>
  <si>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</si>
  <si>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</si>
  <si>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</si>
  <si>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</si>
  <si>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</si>
  <si>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</si>
  <si>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</si>
  <si>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</si>
  <si>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</si>
  <si>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</si>
  <si>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</si>
  <si>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</si>
  <si>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</si>
  <si>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</si>
  <si>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</si>
  <si>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</si>
  <si>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</si>
  <si>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</si>
  <si>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</si>
  <si>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</si>
  <si>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</si>
  <si>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</si>
  <si>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</si>
  <si>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</si>
  <si>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</si>
  <si>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</si>
  <si>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</si>
  <si>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</si>
  <si>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</si>
  <si>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</si>
  <si>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</si>
  <si>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</si>
  <si>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</si>
  <si>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</si>
  <si>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</si>
  <si>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</si>
  <si>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</si>
  <si>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</si>
  <si>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</si>
  <si>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</si>
  <si>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</si>
  <si>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</si>
  <si>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</si>
  <si>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</si>
  <si>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</si>
  <si>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</si>
  <si>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</si>
  <si>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</si>
  <si>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</si>
  <si>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</si>
  <si>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</si>
  <si>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</si>
  <si>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</si>
  <si>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</si>
  <si>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</si>
  <si>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</si>
  <si>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</si>
  <si>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</si>
  <si>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</si>
  <si>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</si>
  <si>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</si>
  <si>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</si>
  <si>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</si>
  <si>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</si>
  <si>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</si>
  <si>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</si>
  <si>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</si>
  <si>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</si>
  <si>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</si>
  <si>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</si>
  <si>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</si>
  <si>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</si>
  <si>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</si>
  <si>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</si>
  <si>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</si>
  <si>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</si>
  <si>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</si>
  <si>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</si>
  <si>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</si>
  <si>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</si>
  <si>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</si>
  <si>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</si>
  <si>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</si>
  <si>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</si>
  <si>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</si>
  <si>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</si>
  <si>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</si>
  <si>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</si>
  <si>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</si>
  <si>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</si>
  <si>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</si>
  <si>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</si>
  <si>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</si>
  <si>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</si>
  <si>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</si>
  <si>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</si>
  <si>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</si>
  <si>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</si>
  <si>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</si>
  <si>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</si>
  <si>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</si>
  <si>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</si>
  <si>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</si>
  <si>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</si>
  <si>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</si>
  <si>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</si>
  <si>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</si>
  <si>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</si>
  <si>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</si>
  <si>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</si>
  <si>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</si>
  <si>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</si>
  <si>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</si>
  <si>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</si>
  <si>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</si>
  <si>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</si>
  <si>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</si>
  <si>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</si>
  <si>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</si>
  <si>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</si>
  <si>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</si>
  <si>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</si>
  <si>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</si>
  <si>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</si>
  <si>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</si>
  <si>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</si>
  <si>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</si>
  <si>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</si>
  <si>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</si>
  <si>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</si>
  <si>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</si>
  <si>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</si>
  <si>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</si>
  <si>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</si>
  <si>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</si>
  <si>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</si>
  <si>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</si>
  <si>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</si>
  <si>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</si>
  <si>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</si>
  <si>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</si>
  <si>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</si>
  <si>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</si>
  <si>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</si>
  <si>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</si>
  <si>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</si>
  <si>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</si>
  <si>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</si>
  <si>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</si>
  <si>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</si>
  <si>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</si>
  <si>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</si>
  <si>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</si>
  <si>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</si>
  <si>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</si>
  <si>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</si>
  <si>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</si>
  <si>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</si>
  <si>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</si>
  <si>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</si>
  <si>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</si>
  <si>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</si>
  <si>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</si>
  <si>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</si>
  <si>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</si>
  <si>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</si>
  <si>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</si>
  <si>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</si>
  <si>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</si>
  <si>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</si>
  <si>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</si>
  <si>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</si>
  <si>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</si>
  <si>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</si>
  <si>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</si>
  <si>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</si>
  <si>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</si>
  <si>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</si>
  <si>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</si>
  <si>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</si>
  <si>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</si>
  <si>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</si>
  <si>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</si>
  <si>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</si>
  <si>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</si>
  <si>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</si>
  <si>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</si>
  <si>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</si>
  <si>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</si>
  <si>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</si>
  <si>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</si>
  <si>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</si>
  <si>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</si>
  <si>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</si>
  <si>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</si>
  <si>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</si>
  <si>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</si>
  <si>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</si>
  <si>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</si>
  <si>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</si>
  <si>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</si>
  <si>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</si>
  <si>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</si>
  <si>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</si>
  <si>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</si>
  <si>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</si>
  <si>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</si>
  <si>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</si>
  <si>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</si>
  <si>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</si>
  <si>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</si>
  <si>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</si>
  <si>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</si>
  <si>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</si>
  <si>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</si>
  <si>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</si>
  <si>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</si>
  <si>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</si>
  <si>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</si>
  <si>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</si>
  <si>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</si>
  <si>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</si>
  <si>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</si>
  <si>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</si>
  <si>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</si>
  <si>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</si>
  <si>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</si>
  <si>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</si>
  <si>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</si>
  <si>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</si>
  <si>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</si>
  <si>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</si>
  <si>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</si>
  <si>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</si>
  <si>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</si>
  <si>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</si>
  <si>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</si>
  <si>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</si>
  <si>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</si>
  <si>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</si>
  <si>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</si>
  <si>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</si>
  <si>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</si>
  <si>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</si>
  <si>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</si>
  <si>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</si>
  <si>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</si>
  <si>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</si>
  <si>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</si>
  <si>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</si>
  <si>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</si>
  <si>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</si>
  <si>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</si>
  <si>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</si>
  <si>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</si>
  <si>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</si>
  <si>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</si>
  <si>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</si>
  <si>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</si>
  <si>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</si>
  <si>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</si>
  <si>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</si>
  <si>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</si>
  <si>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</si>
  <si>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</si>
  <si>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</si>
  <si>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</si>
  <si>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</si>
  <si>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</si>
  <si>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</si>
  <si>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</si>
  <si>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</si>
  <si>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</si>
  <si>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</si>
  <si>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</si>
  <si>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</si>
  <si>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</si>
  <si>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</si>
  <si>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</si>
  <si>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</si>
  <si>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</si>
  <si>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</si>
  <si>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</si>
  <si>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</si>
  <si>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</si>
  <si>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</si>
  <si>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</si>
  <si>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</si>
  <si>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</si>
  <si>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</si>
  <si>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</si>
  <si>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</si>
  <si>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</si>
  <si>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</si>
  <si>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</si>
  <si>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</si>
  <si>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</si>
  <si>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</si>
  <si>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</si>
  <si>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</si>
  <si>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</si>
  <si>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</si>
  <si>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</si>
  <si>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</si>
  <si>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</si>
  <si>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</si>
  <si>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</si>
  <si>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</si>
  <si>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</si>
  <si>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</si>
  <si>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</si>
  <si>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</si>
  <si>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</si>
  <si>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</si>
  <si>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</si>
  <si>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</si>
  <si>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</si>
  <si>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</si>
  <si>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</si>
  <si>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</si>
  <si>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</si>
  <si>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</si>
  <si>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</si>
  <si>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</si>
  <si>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</si>
  <si>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</si>
  <si>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</si>
  <si>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</si>
  <si>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</si>
  <si>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</si>
  <si>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</si>
  <si>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</si>
  <si>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</si>
  <si>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</si>
  <si>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</si>
  <si>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</si>
  <si>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</si>
  <si>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</si>
  <si>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</si>
  <si>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</si>
  <si>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</si>
  <si>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</si>
  <si>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</si>
  <si>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</si>
  <si>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</si>
  <si>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</si>
  <si>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</si>
  <si>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</si>
  <si>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</si>
  <si>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</si>
  <si>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</si>
  <si>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</si>
  <si>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</si>
  <si>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</si>
  <si>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</si>
  <si>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</si>
  <si>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</si>
  <si>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</si>
  <si>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</si>
  <si>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</si>
  <si>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</si>
  <si>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</si>
  <si>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</si>
  <si>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</si>
  <si>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</si>
  <si>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</si>
  <si>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</si>
  <si>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</si>
  <si>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</si>
  <si>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</si>
  <si>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</si>
  <si>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</si>
  <si>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</si>
  <si>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</si>
  <si>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</si>
  <si>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</si>
  <si>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</si>
  <si>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</si>
  <si>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</si>
  <si>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</si>
  <si>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</si>
  <si>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</si>
  <si>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</si>
  <si>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</si>
  <si>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</si>
  <si>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</si>
  <si>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</si>
  <si>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</si>
  <si>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</si>
  <si>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</si>
  <si>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</si>
  <si>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</si>
  <si>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</si>
  <si>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</si>
  <si>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</si>
  <si>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</si>
  <si>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</si>
  <si>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</si>
  <si>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</si>
  <si>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</si>
  <si>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</si>
  <si>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</si>
  <si>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</si>
  <si>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</si>
  <si>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</si>
  <si>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</si>
  <si>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</si>
  <si>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</si>
  <si>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</si>
  <si>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</si>
  <si>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</si>
  <si>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</si>
  <si>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</si>
  <si>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</si>
  <si>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</si>
  <si>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</si>
  <si>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</si>
  <si>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</si>
  <si>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</si>
  <si>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</si>
  <si>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</si>
  <si>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</si>
  <si>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</si>
  <si>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</si>
  <si>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</si>
  <si>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</si>
  <si>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</si>
  <si>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</si>
  <si>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</si>
  <si>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</si>
  <si>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</si>
  <si>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</si>
  <si>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</si>
  <si>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</si>
  <si>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</si>
  <si>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</si>
  <si>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</si>
  <si>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</si>
  <si>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</si>
  <si>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</si>
  <si>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</si>
  <si>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</si>
  <si>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</si>
  <si>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</si>
  <si>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</si>
  <si>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</si>
  <si>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</si>
  <si>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</si>
  <si>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</si>
  <si>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</si>
  <si>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</si>
  <si>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</si>
  <si>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</si>
  <si>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</si>
  <si>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</si>
  <si>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</si>
  <si>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</si>
  <si>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</si>
  <si>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</si>
  <si>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</si>
  <si>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</si>
  <si>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</si>
  <si>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</si>
  <si>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</si>
  <si>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</si>
  <si>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</si>
  <si>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</si>
  <si>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</si>
  <si>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</si>
  <si>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</si>
  <si>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</si>
  <si>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</si>
  <si>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</si>
  <si>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</si>
  <si>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</si>
  <si>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</si>
  <si>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</si>
  <si>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</si>
  <si>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</si>
  <si>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</si>
  <si>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</si>
  <si>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</si>
  <si>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</si>
  <si>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</si>
  <si>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</si>
  <si>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</si>
  <si>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</si>
  <si>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</si>
  <si>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</si>
  <si>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</si>
  <si>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</si>
  <si>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</si>
  <si>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</si>
  <si>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</si>
  <si>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</si>
  <si>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</si>
  <si>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</si>
  <si>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</si>
  <si>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</si>
  <si>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</si>
  <si>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</si>
  <si>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</si>
  <si>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</si>
  <si>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</si>
  <si>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</si>
  <si>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</si>
  <si>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</si>
  <si>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</si>
  <si>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</si>
  <si>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</si>
  <si>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</si>
  <si>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</si>
  <si>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</si>
  <si>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</si>
  <si>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</si>
  <si>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</si>
  <si>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</si>
  <si>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</si>
  <si>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</si>
  <si>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</si>
  <si>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</si>
  <si>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</si>
  <si>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</si>
  <si>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</si>
  <si>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</si>
  <si>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</si>
  <si>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</si>
  <si>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</si>
  <si>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</si>
  <si>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</si>
  <si>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</si>
  <si>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</si>
  <si>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</si>
  <si>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</si>
  <si>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</si>
  <si>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</si>
  <si>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</si>
  <si>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</si>
  <si>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</si>
  <si>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</si>
  <si>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</si>
  <si>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</si>
  <si>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</si>
  <si>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</si>
  <si>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</si>
  <si>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</si>
  <si>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</si>
  <si>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</si>
  <si>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</si>
  <si>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</si>
  <si>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</si>
  <si>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</si>
  <si>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</si>
  <si>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</si>
  <si>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</si>
  <si>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</si>
  <si>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</si>
  <si>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</si>
  <si>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</si>
  <si>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</si>
  <si>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</si>
  <si>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</si>
  <si>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</si>
  <si>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</si>
  <si>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</si>
  <si>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</si>
  <si>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</si>
  <si>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</si>
  <si>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</si>
  <si>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</si>
  <si>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</si>
  <si>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</si>
  <si>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</si>
  <si>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</si>
  <si>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</si>
  <si>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</si>
  <si>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</si>
  <si>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</si>
  <si>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</si>
  <si>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</si>
  <si>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</si>
  <si>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</si>
  <si>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</si>
  <si>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</si>
  <si>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</si>
  <si>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</si>
  <si>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</si>
  <si>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</si>
  <si>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</si>
  <si>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</si>
  <si>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</si>
  <si>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</si>
  <si>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</si>
  <si>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</si>
  <si>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</si>
  <si>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</si>
  <si>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</si>
  <si>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</si>
  <si>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</si>
  <si>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</si>
  <si>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</si>
  <si>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</si>
  <si>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</si>
  <si>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</si>
  <si>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</si>
  <si>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</si>
  <si>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</si>
  <si>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</si>
  <si>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</si>
  <si>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</si>
  <si>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</si>
  <si>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</si>
  <si>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</si>
  <si>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</si>
  <si>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</si>
  <si>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</si>
  <si>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</si>
  <si>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</si>
  <si>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</si>
  <si>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</si>
  <si>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</si>
  <si>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</si>
  <si>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</si>
  <si>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</si>
  <si>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</si>
  <si>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</si>
  <si>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</si>
  <si>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</si>
  <si>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</si>
  <si>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</si>
  <si>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</si>
  <si>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</si>
  <si>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</si>
  <si>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</si>
  <si>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</si>
  <si>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</si>
  <si>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</si>
  <si>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</si>
  <si>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</si>
  <si>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</si>
  <si>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</si>
  <si>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</si>
  <si>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</si>
  <si>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</si>
  <si>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</si>
  <si>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</si>
  <si>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</si>
  <si>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</si>
  <si>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</si>
  <si>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</si>
  <si>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</si>
  <si>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</si>
  <si>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</si>
  <si>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</si>
  <si>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</si>
  <si>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</si>
  <si>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</si>
  <si>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</si>
  <si>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</si>
  <si>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</si>
  <si>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</si>
  <si>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</si>
  <si>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</si>
  <si>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</si>
  <si>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</si>
  <si>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</si>
  <si>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</si>
  <si>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</si>
  <si>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</si>
  <si>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</si>
  <si>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</si>
  <si>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</si>
  <si>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</si>
  <si>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</si>
  <si>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</si>
  <si>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</si>
  <si>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</si>
  <si>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</si>
  <si>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</si>
  <si>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</si>
  <si>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</si>
  <si>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</si>
  <si>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</si>
  <si>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</si>
  <si>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</si>
  <si>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</si>
  <si>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</si>
  <si>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</si>
  <si>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</si>
  <si>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</si>
  <si>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</si>
  <si>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</si>
  <si>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</si>
  <si>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</si>
  <si>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</si>
  <si>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</si>
  <si>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</si>
  <si>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</si>
  <si>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</si>
  <si>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</si>
  <si>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</si>
  <si>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</si>
  <si>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</si>
  <si>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</si>
  <si>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</si>
  <si>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</si>
  <si>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</si>
  <si>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</si>
  <si>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</si>
  <si>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</si>
  <si>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</si>
  <si>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</si>
  <si>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</si>
  <si>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</si>
  <si>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</si>
  <si>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</si>
  <si>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</si>
  <si>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</si>
  <si>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</si>
  <si>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</si>
  <si>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</si>
  <si>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</si>
  <si>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</si>
  <si>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</si>
  <si>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</si>
  <si>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</si>
  <si>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</si>
  <si>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</si>
  <si>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</si>
  <si>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</si>
  <si>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</si>
  <si>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</si>
  <si>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</si>
  <si>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</si>
  <si>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</si>
  <si>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</si>
  <si>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</si>
  <si>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</si>
  <si>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</si>
  <si>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</si>
  <si>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</si>
  <si>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</si>
  <si>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</si>
  <si>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</si>
  <si>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</si>
  <si>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</si>
  <si>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</si>
  <si>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</si>
  <si>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</si>
  <si>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</si>
  <si>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</si>
  <si>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</si>
  <si>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</si>
  <si>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</si>
  <si>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</si>
  <si>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</si>
  <si>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</si>
  <si>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</si>
  <si>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</si>
  <si>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</si>
  <si>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</si>
  <si>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</si>
  <si>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</si>
  <si>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</si>
  <si>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</si>
  <si>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</si>
  <si>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</si>
  <si>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</si>
  <si>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</si>
  <si>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</si>
  <si>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</si>
  <si>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</si>
  <si>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</si>
  <si>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</si>
  <si>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</si>
  <si>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</si>
  <si>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</si>
  <si>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</si>
  <si>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</si>
  <si>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</si>
  <si>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</si>
  <si>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</si>
  <si>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</si>
  <si>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</si>
  <si>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</si>
  <si>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</si>
  <si>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</si>
  <si>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</si>
  <si>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</si>
  <si>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</si>
  <si>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</si>
  <si>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</si>
  <si>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</si>
  <si>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</si>
  <si>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</si>
  <si>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</si>
  <si>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</si>
  <si>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</si>
  <si>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</si>
  <si>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</si>
  <si>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</si>
  <si>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</si>
  <si>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</si>
  <si>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</si>
  <si>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</si>
  <si>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</si>
  <si>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</si>
  <si>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</si>
  <si>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</si>
  <si>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</si>
  <si>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</si>
  <si>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</si>
  <si>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</si>
  <si>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</si>
  <si>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</si>
  <si>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</si>
  <si>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</si>
  <si>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</si>
  <si>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</si>
  <si>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</si>
  <si>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</si>
  <si>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</si>
  <si>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</si>
  <si>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</si>
  <si>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</si>
  <si>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</si>
  <si>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</si>
  <si>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</si>
  <si>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</si>
  <si>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</si>
  <si>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</si>
  <si>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</si>
  <si>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</si>
  <si>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</si>
  <si>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</si>
  <si>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</si>
  <si>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</si>
  <si>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</si>
  <si>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</si>
  <si>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</si>
  <si>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</si>
  <si>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</si>
  <si>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</si>
  <si>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</si>
  <si>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</si>
  <si>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</si>
  <si>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</si>
  <si>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</si>
  <si>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</si>
  <si>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</si>
  <si>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</si>
  <si>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</si>
  <si>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</si>
  <si>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</si>
  <si>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</si>
  <si>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</si>
  <si>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</si>
  <si>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</si>
  <si>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</si>
  <si>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</si>
  <si>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</si>
  <si>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</si>
  <si>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</si>
  <si>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</si>
  <si>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</si>
  <si>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</si>
  <si>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</si>
  <si>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</si>
  <si>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</si>
  <si>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</si>
  <si>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</si>
  <si>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</si>
  <si>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</si>
  <si>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</si>
  <si>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</si>
  <si>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</si>
  <si>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</si>
  <si>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</si>
  <si>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</si>
  <si>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</si>
  <si>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</si>
  <si>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</si>
  <si>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</si>
  <si>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</si>
  <si>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</si>
  <si>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</si>
  <si>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</si>
  <si>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</si>
  <si>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</si>
  <si>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</si>
  <si>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</si>
  <si>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</si>
  <si>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</si>
  <si>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</si>
  <si>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</si>
  <si>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</si>
  <si>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</si>
  <si>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</si>
  <si>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</si>
  <si>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</si>
  <si>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</si>
  <si>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</si>
  <si>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</si>
  <si>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</si>
  <si>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</si>
  <si>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</si>
  <si>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</si>
  <si>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</si>
  <si>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</si>
  <si>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</si>
  <si>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</si>
  <si>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</si>
  <si>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</si>
  <si>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</si>
  <si>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</si>
  <si>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</si>
  <si>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</si>
  <si>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</si>
  <si>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</si>
  <si>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</si>
  <si>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</si>
  <si>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</si>
  <si>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</si>
  <si>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</si>
  <si>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</si>
  <si>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</si>
  <si>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</si>
  <si>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</si>
  <si>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</si>
  <si>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</si>
  <si>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</si>
  <si>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</si>
  <si>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</si>
  <si>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</si>
  <si>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</si>
  <si>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</si>
  <si>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</si>
  <si>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</si>
  <si>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</si>
  <si>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</si>
  <si>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</si>
  <si>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</si>
  <si>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</si>
  <si>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</si>
  <si>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</si>
  <si>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</si>
  <si>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</si>
  <si>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</si>
  <si>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</si>
  <si>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</si>
  <si>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</si>
  <si>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</si>
  <si>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</si>
  <si>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</si>
  <si>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</si>
  <si>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</si>
  <si>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</si>
  <si>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</si>
  <si>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</si>
  <si>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</si>
  <si>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</si>
  <si>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</si>
  <si>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</si>
  <si>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</si>
  <si>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</si>
  <si>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</si>
  <si>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</si>
  <si>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</si>
  <si>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</si>
  <si>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</si>
  <si>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</si>
  <si>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</si>
  <si>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</si>
  <si>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</si>
  <si>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</si>
  <si>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</si>
  <si>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</si>
  <si>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</si>
  <si>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</si>
  <si>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</si>
  <si>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</si>
  <si>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</si>
  <si>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</si>
  <si>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</si>
  <si>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</si>
  <si>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</si>
  <si>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</si>
  <si>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</si>
  <si>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</si>
  <si>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</si>
  <si>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</si>
  <si>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</si>
  <si>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</si>
  <si>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</si>
  <si>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</si>
  <si>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</si>
  <si>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</si>
  <si>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</si>
  <si>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</si>
  <si>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</si>
  <si>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</si>
  <si>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</si>
  <si>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</si>
  <si>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</si>
  <si>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</si>
  <si>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</si>
  <si>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</si>
  <si>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</si>
  <si>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</si>
  <si>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</si>
  <si>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</si>
  <si>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</si>
  <si>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</si>
  <si>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</si>
  <si>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</si>
  <si>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</si>
  <si>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</si>
  <si>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</si>
  <si>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</si>
  <si>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</si>
  <si>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</si>
  <si>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</si>
  <si>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</si>
  <si>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</si>
  <si>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</si>
  <si>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</si>
  <si>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</si>
  <si>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</si>
  <si>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</si>
  <si>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</si>
  <si>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</si>
  <si>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</si>
  <si>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</si>
  <si>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</si>
  <si>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</si>
  <si>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</si>
  <si>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</si>
  <si>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</si>
  <si>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</si>
  <si>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</si>
  <si>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</si>
  <si>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</si>
  <si>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</si>
  <si>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</si>
  <si>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</si>
  <si>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</si>
  <si>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</si>
  <si>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</si>
  <si>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</si>
  <si>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</si>
  <si>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</si>
  <si>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</si>
  <si>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</si>
  <si>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</si>
  <si>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</si>
  <si>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</si>
  <si>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</si>
  <si>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</si>
  <si>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</si>
  <si>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</si>
  <si>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</si>
  <si>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</si>
  <si>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</si>
  <si>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</si>
  <si>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</si>
  <si>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</si>
  <si>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</si>
  <si>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</si>
  <si>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</si>
  <si>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</si>
  <si>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</si>
  <si>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</si>
  <si>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</si>
  <si>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</si>
  <si>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</si>
  <si>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</si>
  <si>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</si>
  <si>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</si>
  <si>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</si>
  <si>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</si>
  <si>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</si>
  <si>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</si>
  <si>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</si>
  <si>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</si>
  <si>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</si>
  <si>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</si>
  <si>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</si>
  <si>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</si>
  <si>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</si>
  <si>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</si>
  <si>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</si>
  <si>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</si>
  <si>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</si>
  <si>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</si>
  <si>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</si>
  <si>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</si>
  <si>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</si>
  <si>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</si>
  <si>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</si>
  <si>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</si>
  <si>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</si>
  <si>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</si>
  <si>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</si>
  <si>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</si>
  <si>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</si>
  <si>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</si>
  <si>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</si>
  <si>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</si>
  <si>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</si>
  <si>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</si>
  <si>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</si>
  <si>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</si>
  <si>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</si>
  <si>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</si>
  <si>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</si>
  <si>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</si>
  <si>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</si>
  <si>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</si>
  <si>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</si>
  <si>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</si>
  <si>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</si>
  <si>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</si>
  <si>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</si>
  <si>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</si>
  <si>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</si>
  <si>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</si>
  <si>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</si>
  <si>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</si>
  <si>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</si>
  <si>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</si>
  <si>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</si>
  <si>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</si>
  <si>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</si>
  <si>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</si>
  <si>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</si>
  <si>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</si>
  <si>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</si>
  <si>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</si>
  <si>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</si>
  <si>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</si>
  <si>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</si>
  <si>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</si>
  <si>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</si>
  <si>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</si>
  <si>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</si>
  <si>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</si>
  <si>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</si>
  <si>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</si>
  <si>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</si>
  <si>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</si>
  <si>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</si>
  <si>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</si>
  <si>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</si>
  <si>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</si>
  <si>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</si>
  <si>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</si>
  <si>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</si>
  <si>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</si>
  <si>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</si>
  <si>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</si>
  <si>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</si>
  <si>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</si>
  <si>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</si>
  <si>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</si>
  <si>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</si>
  <si>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</si>
  <si>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</si>
  <si>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</si>
  <si>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</si>
  <si>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</si>
  <si>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</si>
  <si>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</si>
  <si>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</si>
  <si>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</si>
  <si>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</si>
  <si>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</si>
  <si>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</si>
  <si>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</si>
  <si>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</si>
  <si>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</si>
  <si>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</si>
  <si>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</si>
  <si>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</si>
  <si>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</si>
  <si>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</si>
  <si>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</si>
  <si>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</si>
  <si>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</si>
  <si>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</si>
  <si>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</si>
  <si>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</si>
  <si>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</si>
  <si>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</si>
  <si>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</si>
  <si>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</si>
  <si>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</si>
  <si>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</si>
  <si>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</si>
  <si>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</si>
  <si>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</si>
  <si>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</si>
  <si>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</si>
  <si>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</si>
  <si>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</si>
  <si>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</si>
  <si>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</si>
  <si>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</si>
  <si>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</si>
  <si>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</si>
  <si>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</si>
  <si>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</si>
  <si>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</si>
  <si>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</si>
  <si>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</si>
  <si>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</si>
  <si>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</si>
  <si>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</si>
  <si>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</si>
  <si>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</si>
  <si>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</si>
  <si>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</si>
  <si>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</si>
  <si>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</si>
  <si>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</si>
  <si>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</si>
  <si>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</si>
  <si>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</si>
  <si>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</si>
  <si>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</si>
  <si>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</si>
  <si>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</si>
  <si>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</si>
  <si>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</si>
  <si>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</si>
  <si>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</si>
  <si>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</si>
  <si>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</si>
  <si>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</si>
  <si>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</si>
  <si>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</si>
  <si>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</si>
  <si>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</si>
  <si>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</si>
  <si>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</si>
  <si>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</si>
  <si>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</si>
  <si>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</si>
  <si>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</si>
  <si>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</si>
  <si>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</si>
  <si>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</si>
  <si>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</si>
  <si>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</si>
  <si>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</si>
  <si>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</si>
  <si>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</si>
  <si>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</si>
  <si>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</si>
  <si>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</si>
  <si>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</si>
  <si>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</si>
  <si>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</si>
  <si>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</si>
  <si>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</si>
  <si>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</si>
  <si>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</si>
  <si>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</si>
  <si>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</si>
  <si>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</si>
  <si>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</si>
  <si>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</si>
  <si>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</si>
  <si>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</si>
  <si>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</si>
  <si>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</si>
  <si>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</si>
  <si>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</si>
  <si>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</si>
  <si>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</si>
  <si>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</si>
  <si>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</si>
  <si>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</si>
  <si>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</si>
  <si>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</si>
  <si>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</si>
  <si>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</si>
  <si>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</si>
  <si>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</si>
  <si>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</si>
  <si>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</si>
  <si>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</si>
  <si>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</si>
  <si>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</si>
  <si>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</si>
  <si>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</si>
  <si>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</si>
  <si>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</si>
  <si>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</si>
  <si>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</si>
  <si>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</si>
  <si>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</si>
  <si>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</si>
  <si>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</si>
  <si>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</si>
  <si>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</si>
  <si>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</si>
  <si>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</si>
  <si>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</si>
  <si>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</si>
  <si>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</si>
  <si>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</si>
  <si>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</si>
  <si>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</si>
  <si>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</si>
  <si>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</si>
  <si>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</si>
  <si>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</si>
  <si>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</si>
  <si>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</si>
  <si>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</si>
  <si>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</si>
  <si>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</si>
  <si>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</si>
  <si>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</si>
  <si>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</si>
  <si>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</si>
  <si>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</si>
  <si>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</si>
  <si>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</si>
  <si>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</si>
  <si>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</si>
  <si>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</si>
  <si>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</si>
  <si>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</si>
  <si>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</si>
  <si>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</si>
  <si>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</si>
  <si>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</si>
  <si>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</si>
  <si>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</si>
  <si>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</si>
  <si>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</si>
  <si>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</si>
  <si>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</si>
  <si>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</si>
  <si>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</si>
  <si>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</si>
  <si>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</si>
  <si>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</si>
  <si>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</si>
  <si>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</si>
  <si>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</si>
  <si>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</si>
  <si>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</si>
  <si>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</si>
  <si>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</si>
  <si>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</si>
  <si>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</si>
  <si>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</si>
  <si>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</si>
  <si>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</si>
  <si>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</si>
  <si>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</si>
  <si>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</si>
  <si>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</si>
  <si>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</si>
  <si>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</si>
  <si>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</si>
  <si>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</si>
  <si>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</si>
  <si>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</si>
  <si>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</si>
  <si>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</si>
  <si>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</si>
  <si>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</si>
  <si>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</si>
  <si>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</si>
  <si>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</si>
  <si>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</si>
  <si>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</si>
  <si>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</si>
  <si>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</si>
  <si>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</si>
  <si>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</si>
  <si>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</si>
  <si>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</si>
  <si>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</si>
  <si>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</si>
  <si>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</si>
  <si>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</si>
  <si>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</si>
  <si>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</si>
  <si>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</si>
  <si>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</si>
  <si>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</si>
  <si>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</si>
  <si>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</si>
  <si>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</si>
  <si>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</si>
  <si>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</si>
  <si>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</si>
  <si>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</si>
  <si>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</si>
  <si>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</si>
  <si>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</si>
  <si>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</si>
  <si>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</si>
  <si>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</si>
  <si>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</si>
  <si>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</si>
  <si>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</si>
  <si>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</si>
  <si>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</si>
  <si>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</si>
  <si>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</si>
  <si>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</si>
  <si>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</si>
  <si>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</si>
  <si>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</si>
  <si>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</si>
  <si>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</si>
  <si>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</si>
  <si>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</si>
  <si>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</si>
  <si>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</si>
  <si>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</si>
  <si>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</si>
  <si>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</si>
  <si>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</si>
  <si>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</si>
  <si>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</si>
  <si>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</si>
  <si>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</si>
  <si>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</si>
  <si>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</si>
  <si>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</si>
  <si>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</si>
  <si>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</si>
  <si>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</si>
  <si>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</si>
  <si>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</si>
  <si>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</si>
  <si>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</si>
  <si>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</si>
  <si>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</si>
  <si>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</si>
  <si>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</si>
  <si>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</si>
  <si>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</si>
  <si>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</si>
  <si>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</si>
  <si>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</si>
  <si>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</si>
  <si>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</si>
  <si>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</si>
  <si>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</si>
  <si>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</si>
  <si>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</si>
  <si>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</si>
  <si>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</si>
  <si>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</si>
  <si>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</si>
  <si>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</si>
  <si>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</si>
  <si>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</si>
  <si>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</si>
  <si>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</si>
  <si>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</si>
  <si>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</si>
  <si>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</si>
  <si>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</si>
  <si>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</si>
  <si>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</si>
  <si>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</si>
  <si>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</si>
  <si>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</si>
  <si>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</si>
  <si>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</si>
  <si>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</si>
  <si>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</si>
  <si>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</si>
  <si>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</si>
  <si>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</si>
  <si>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</si>
  <si>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</si>
  <si>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</si>
  <si>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</si>
  <si>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</si>
  <si>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</si>
  <si>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</si>
  <si>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</si>
  <si>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</si>
  <si>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</si>
  <si>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</si>
  <si>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</si>
  <si>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</si>
  <si>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</si>
  <si>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</si>
  <si>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</si>
  <si>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</si>
  <si>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</si>
  <si>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</si>
  <si>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</si>
  <si>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</si>
  <si>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</si>
  <si>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</si>
  <si>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</si>
  <si>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</si>
  <si>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</si>
  <si>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</si>
  <si>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</si>
  <si>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</si>
  <si>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</si>
  <si>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</si>
  <si>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</si>
  <si>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</si>
  <si>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</si>
  <si>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</si>
  <si>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</si>
  <si>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</si>
  <si>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</si>
  <si>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</si>
  <si>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</si>
  <si>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</si>
  <si>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</si>
  <si>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</si>
  <si>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</si>
  <si>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</si>
  <si>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</si>
  <si>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</si>
  <si>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</si>
  <si>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</si>
  <si>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</si>
  <si>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</si>
  <si>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</si>
  <si>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</si>
  <si>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</si>
  <si>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</si>
  <si>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</si>
  <si>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</si>
  <si>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</si>
  <si>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</si>
  <si>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</si>
  <si>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</si>
  <si>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</si>
  <si>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</si>
  <si>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</si>
  <si>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</si>
  <si>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</si>
  <si>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</si>
  <si>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</si>
  <si>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</si>
  <si>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</si>
  <si>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</si>
  <si>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</si>
  <si>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</si>
  <si>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</si>
  <si>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</si>
  <si>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</si>
  <si>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</si>
  <si>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</si>
  <si>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</si>
  <si>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</si>
  <si>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</si>
  <si>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</si>
  <si>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</si>
  <si>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</si>
  <si>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</si>
  <si>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</si>
  <si>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</si>
  <si>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</si>
  <si>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</si>
  <si>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</si>
  <si>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</si>
  <si>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</si>
  <si>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</si>
  <si>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</si>
  <si>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</si>
  <si>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</si>
  <si>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</si>
  <si>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</si>
  <si>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</si>
  <si>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</si>
  <si>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</si>
  <si>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</si>
  <si>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</si>
  <si>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</si>
  <si>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</si>
  <si>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</si>
  <si>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</si>
  <si>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</si>
  <si>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</si>
  <si>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</si>
  <si>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</si>
  <si>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</si>
  <si>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</si>
  <si>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</si>
  <si>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</si>
  <si>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</si>
  <si>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</si>
  <si>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</si>
  <si>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</si>
  <si>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</si>
  <si>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</si>
  <si>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</si>
  <si>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</si>
  <si>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</si>
  <si>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</si>
  <si>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</si>
  <si>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</si>
  <si>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</si>
  <si>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</si>
  <si>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</si>
  <si>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</si>
  <si>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</si>
  <si>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</si>
  <si>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</si>
  <si>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</si>
  <si>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</si>
  <si>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</si>
  <si>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</si>
  <si>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</si>
  <si>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</si>
  <si>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</si>
  <si>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</si>
  <si>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</si>
  <si>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</si>
  <si>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</si>
  <si>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</si>
  <si>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</si>
  <si>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</si>
  <si>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</si>
  <si>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</si>
  <si>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</si>
  <si>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</si>
  <si>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</si>
  <si>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</si>
  <si>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</si>
  <si>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</si>
  <si>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</si>
  <si>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</si>
  <si>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</si>
  <si>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</si>
  <si>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</si>
  <si>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</si>
  <si>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</si>
  <si>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</si>
  <si>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</si>
  <si>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</si>
  <si>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</si>
  <si>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</si>
  <si>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</si>
  <si>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</si>
  <si>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</si>
  <si>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</si>
  <si>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</si>
  <si>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</si>
  <si>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</si>
  <si>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</si>
  <si>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</si>
  <si>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</si>
  <si>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</si>
  <si>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</si>
  <si>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</si>
  <si>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</si>
  <si>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</si>
  <si>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</si>
  <si>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</si>
  <si>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</si>
  <si>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</si>
  <si>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</si>
  <si>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</si>
  <si>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</si>
  <si>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</si>
  <si>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</si>
  <si>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</si>
  <si>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</si>
  <si>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</si>
  <si>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</si>
  <si>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</si>
  <si>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</si>
  <si>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</si>
  <si>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</si>
  <si>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</si>
  <si>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</si>
  <si>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</si>
  <si>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</si>
  <si>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</si>
  <si>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</si>
  <si>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</si>
  <si>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</si>
  <si>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</si>
  <si>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</si>
  <si>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</si>
  <si>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</si>
  <si>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</si>
  <si>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</si>
  <si>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</si>
  <si>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</si>
  <si>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</si>
  <si>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</si>
  <si>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</si>
  <si>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</si>
  <si>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</si>
  <si>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</si>
  <si>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</si>
  <si>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</si>
  <si>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</si>
  <si>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</si>
  <si>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</si>
  <si>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</si>
  <si>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</si>
  <si>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</si>
  <si>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</si>
  <si>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</si>
  <si>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</si>
  <si>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</si>
  <si>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</si>
  <si>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</si>
  <si>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</si>
  <si>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</si>
  <si>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</si>
  <si>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</si>
  <si>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</si>
  <si>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</si>
  <si>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</si>
  <si>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</si>
  <si>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</si>
  <si>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</si>
  <si>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</si>
  <si>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</si>
  <si>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</si>
  <si>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</si>
  <si>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</si>
  <si>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</si>
  <si>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</si>
  <si>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</si>
  <si>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</si>
  <si>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</si>
  <si>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</si>
  <si>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</si>
  <si>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</si>
  <si>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</si>
  <si>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</si>
  <si>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</si>
  <si>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</si>
  <si>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</si>
  <si>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</si>
  <si>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</si>
  <si>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</si>
  <si>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</si>
  <si>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</si>
  <si>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</si>
  <si>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</si>
  <si>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</si>
  <si>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</si>
  <si>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</si>
  <si>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</si>
  <si>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</si>
  <si>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</si>
  <si>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</si>
  <si>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</si>
  <si>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</si>
  <si>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</si>
  <si>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</si>
  <si>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</si>
  <si>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</si>
  <si>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</si>
  <si>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</si>
  <si>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</si>
  <si>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</si>
  <si>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</si>
  <si>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</si>
  <si>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</si>
  <si>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</si>
  <si>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</si>
  <si>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</si>
  <si>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</si>
  <si>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</si>
  <si>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</si>
  <si>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</si>
  <si>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</si>
  <si>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</si>
  <si>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</si>
  <si>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</si>
  <si>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</si>
  <si>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</si>
  <si>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</si>
  <si>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</si>
  <si>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</si>
  <si>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</si>
  <si>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</si>
  <si>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</si>
  <si>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</si>
  <si>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</si>
  <si>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</si>
  <si>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</si>
  <si>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</si>
  <si>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</si>
  <si>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</si>
  <si>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</si>
  <si>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</si>
  <si>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</si>
  <si>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</si>
  <si>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</si>
  <si>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</si>
  <si>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</si>
  <si>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</si>
  <si>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</si>
  <si>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</si>
  <si>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</si>
  <si>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</si>
  <si>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</si>
  <si>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</si>
  <si>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</si>
  <si>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</si>
  <si>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</si>
  <si>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</si>
  <si>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</si>
  <si>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</si>
  <si>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</si>
  <si>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</si>
  <si>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</si>
  <si>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</si>
  <si>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</si>
  <si>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</si>
  <si>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</si>
  <si>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</si>
  <si>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</si>
  <si>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</si>
  <si>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</si>
  <si>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</si>
  <si>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</si>
  <si>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</si>
  <si>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</si>
  <si>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</si>
  <si>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</si>
  <si>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</si>
  <si>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</si>
  <si>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</si>
  <si>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</si>
  <si>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</si>
  <si>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</si>
  <si>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</si>
  <si>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</si>
  <si>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</si>
  <si>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</si>
  <si>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</si>
  <si>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</si>
  <si>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</si>
  <si>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</si>
  <si>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</si>
  <si>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</si>
  <si>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</si>
  <si>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</si>
  <si>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</si>
  <si>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</si>
  <si>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</si>
  <si>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</si>
  <si>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</si>
  <si>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</si>
  <si>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</si>
  <si>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</si>
  <si>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</si>
  <si>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</si>
  <si>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</si>
  <si>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</si>
  <si>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</si>
  <si>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</si>
  <si>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</si>
  <si>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</si>
  <si>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</si>
  <si>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</si>
  <si>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</si>
  <si>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</si>
  <si>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</si>
  <si>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</si>
  <si>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</si>
  <si>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</si>
  <si>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</si>
  <si>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</si>
  <si>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</si>
  <si>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</si>
  <si>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</si>
  <si>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</si>
  <si>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</si>
  <si>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</si>
  <si>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</si>
  <si>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</si>
  <si>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</si>
  <si>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</si>
  <si>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</si>
  <si>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</si>
  <si>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</si>
  <si>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</si>
  <si>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</si>
  <si>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</si>
  <si>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</si>
  <si>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</si>
  <si>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</si>
  <si>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</si>
  <si>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</si>
  <si>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</si>
  <si>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</si>
  <si>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</si>
  <si>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</si>
  <si>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</si>
  <si>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</si>
  <si>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</si>
  <si>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</si>
  <si>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</si>
  <si>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</si>
  <si>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</si>
  <si>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</si>
  <si>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</si>
  <si>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</si>
  <si>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</si>
  <si>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</si>
  <si>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</si>
  <si>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</si>
  <si>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</si>
  <si>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</si>
  <si>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</si>
  <si>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</si>
  <si>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</si>
  <si>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</si>
  <si>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</si>
  <si>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</si>
  <si>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</si>
  <si>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</si>
  <si>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</si>
  <si>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</si>
  <si>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</si>
  <si>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</si>
  <si>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</si>
  <si>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</si>
  <si>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</si>
  <si>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</si>
  <si>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</si>
  <si>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</si>
  <si>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</si>
  <si>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</si>
  <si>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</si>
  <si>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</si>
  <si>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</si>
  <si>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</si>
  <si>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</si>
  <si>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</si>
  <si>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</si>
  <si>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</si>
  <si>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</si>
  <si>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</si>
  <si>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</si>
  <si>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</si>
  <si>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</si>
  <si>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</si>
  <si>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</si>
  <si>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</si>
  <si>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</si>
  <si>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</si>
  <si>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</si>
  <si>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</si>
  <si>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</si>
  <si>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</si>
  <si>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</si>
  <si>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</si>
  <si>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</si>
  <si>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</si>
  <si>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</si>
  <si>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</si>
  <si>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</si>
  <si>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</si>
  <si>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</si>
  <si>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</si>
  <si>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</si>
  <si>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</si>
  <si>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</si>
  <si>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</si>
  <si>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</si>
  <si>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</si>
  <si>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</si>
  <si>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</si>
  <si>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</si>
  <si>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</si>
  <si>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</si>
  <si>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</si>
  <si>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</si>
  <si>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</si>
  <si>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</si>
  <si>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</si>
  <si>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</si>
  <si>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</si>
  <si>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</si>
  <si>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</si>
  <si>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</si>
  <si>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</si>
  <si>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</si>
  <si>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</si>
  <si>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</si>
  <si>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</si>
  <si>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</si>
  <si>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</si>
  <si>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</si>
  <si>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</si>
  <si>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</si>
  <si>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</si>
  <si>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</si>
  <si>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</si>
  <si>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</si>
  <si>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</si>
  <si>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</si>
  <si>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</si>
  <si>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</si>
  <si>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</si>
  <si>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</si>
  <si>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</si>
  <si>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</si>
  <si>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</si>
  <si>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</si>
  <si>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</si>
  <si>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</si>
  <si>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</si>
  <si>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</si>
  <si>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</si>
  <si>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</si>
  <si>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</si>
  <si>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</si>
  <si>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</si>
  <si>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</si>
  <si>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</si>
  <si>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</si>
  <si>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</si>
  <si>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</si>
  <si>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</si>
  <si>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</si>
  <si>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</si>
  <si>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</si>
  <si>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</si>
  <si>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</si>
  <si>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</si>
  <si>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</si>
  <si>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</si>
  <si>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</si>
  <si>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</si>
  <si>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</si>
  <si>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</si>
  <si>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</si>
  <si>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</si>
  <si>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</si>
  <si>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</si>
  <si>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</si>
  <si>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</si>
  <si>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</si>
  <si>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</si>
  <si>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</si>
  <si>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</si>
  <si>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</si>
  <si>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</si>
  <si>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</si>
  <si>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</si>
  <si>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</si>
  <si>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</si>
  <si>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</si>
  <si>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</si>
  <si>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</si>
  <si>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</si>
  <si>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</si>
  <si>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</si>
  <si>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</si>
  <si>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</si>
  <si>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</si>
  <si>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</si>
  <si>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</si>
  <si>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</si>
  <si>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</si>
  <si>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</si>
  <si>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</si>
  <si>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</si>
  <si>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</si>
  <si>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</si>
  <si>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</si>
  <si>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</si>
  <si>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</si>
  <si>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</si>
  <si>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</si>
  <si>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</si>
  <si>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</si>
  <si>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</si>
  <si>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</si>
  <si>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</si>
  <si>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</si>
  <si>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</si>
  <si>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</si>
  <si>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</si>
  <si>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</si>
  <si>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</si>
  <si>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</si>
  <si>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</si>
  <si>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</si>
  <si>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</si>
  <si>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</si>
  <si>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</si>
  <si>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</si>
  <si>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</si>
  <si>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</si>
  <si>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</si>
  <si>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</si>
  <si>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</si>
  <si>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</si>
  <si>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</si>
  <si>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</si>
  <si>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</si>
  <si>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</si>
  <si>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</si>
  <si>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</si>
  <si>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</si>
  <si>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</si>
  <si>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</si>
  <si>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</si>
  <si>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</si>
  <si>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</si>
  <si>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</si>
  <si>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</si>
  <si>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</si>
  <si>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</si>
  <si>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</si>
  <si>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</si>
  <si>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</si>
  <si>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</si>
  <si>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</si>
  <si>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</si>
  <si>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</si>
  <si>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</si>
  <si>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</si>
  <si>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</si>
  <si>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</si>
  <si>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</si>
  <si>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</si>
  <si>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</si>
  <si>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</si>
  <si>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</si>
  <si>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</si>
  <si>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</si>
  <si>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</si>
  <si>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</si>
  <si>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</si>
  <si>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</si>
  <si>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</si>
  <si>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</si>
  <si>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</si>
  <si>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</si>
  <si>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</si>
  <si>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</si>
  <si>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</si>
  <si>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</si>
  <si>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</si>
  <si>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</si>
  <si>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</si>
  <si>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</si>
  <si>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</si>
  <si>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</si>
  <si>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</si>
  <si>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</si>
  <si>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</si>
  <si>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</si>
  <si>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</si>
  <si>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</si>
  <si>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</si>
  <si>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</si>
  <si>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</si>
  <si>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</si>
  <si>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</si>
  <si>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</si>
  <si>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</si>
  <si>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</si>
  <si>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</si>
  <si>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</si>
  <si>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</si>
  <si>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</si>
  <si>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</si>
  <si>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</si>
  <si>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</si>
  <si>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</si>
  <si>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</si>
  <si>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</si>
  <si>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</si>
  <si>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</si>
  <si>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</si>
  <si>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</si>
  <si>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</si>
  <si>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</si>
  <si>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</si>
  <si>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</si>
  <si>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</si>
  <si>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</si>
  <si>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</si>
  <si>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</si>
  <si>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</si>
  <si>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</si>
  <si>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</si>
  <si>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</si>
  <si>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</si>
  <si>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</si>
  <si>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</si>
  <si>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</si>
  <si>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</si>
  <si>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</si>
  <si>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</si>
  <si>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</si>
  <si>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</si>
  <si>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</si>
  <si>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</si>
  <si>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</si>
  <si>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</si>
  <si>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</si>
  <si>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</si>
  <si>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</si>
  <si>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</si>
  <si>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</si>
  <si>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</si>
  <si>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</si>
  <si>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</si>
  <si>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</si>
  <si>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</si>
  <si>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</si>
  <si>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</si>
  <si>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</si>
  <si>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</si>
  <si>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</si>
  <si>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</si>
  <si>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</si>
  <si>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</si>
  <si>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</si>
  <si>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</si>
  <si>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</si>
  <si>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</si>
  <si>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</si>
  <si>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</si>
  <si>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</si>
  <si>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</si>
  <si>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</si>
  <si>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</si>
  <si>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</si>
  <si>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</si>
  <si>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</si>
  <si>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</si>
  <si>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</si>
  <si>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</si>
  <si>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</si>
  <si>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</si>
  <si>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</si>
  <si>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</si>
  <si>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</si>
  <si>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</si>
  <si>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</si>
  <si>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</si>
  <si>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</si>
  <si>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</si>
  <si>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</si>
  <si>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</si>
  <si>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</si>
  <si>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</si>
  <si>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</si>
  <si>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</si>
  <si>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</si>
  <si>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</si>
  <si>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</si>
  <si>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</si>
  <si>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</si>
  <si>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</si>
  <si>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</si>
  <si>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</si>
  <si>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</si>
  <si>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</si>
  <si>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</si>
  <si>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</si>
  <si>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</si>
  <si>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</si>
  <si>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</si>
  <si>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</si>
  <si>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</si>
  <si>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</si>
  <si>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</si>
  <si>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</si>
  <si>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</si>
  <si>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</si>
  <si>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</si>
  <si>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</si>
  <si>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</si>
  <si>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</si>
  <si>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</si>
  <si>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</si>
  <si>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</si>
  <si>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</si>
  <si>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</si>
  <si>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</si>
  <si>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</si>
  <si>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</si>
  <si>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</si>
  <si>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</si>
  <si>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</si>
  <si>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</si>
  <si>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</si>
  <si>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</si>
  <si>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</si>
  <si>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</si>
  <si>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</si>
  <si>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</si>
  <si>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</si>
  <si>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</si>
  <si>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</si>
  <si>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</si>
  <si>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</si>
  <si>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</si>
  <si>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</si>
  <si>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</si>
  <si>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</si>
  <si>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</si>
  <si>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</si>
  <si>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</si>
  <si>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</si>
  <si>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</si>
  <si>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</si>
  <si>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</si>
  <si>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</si>
  <si>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</si>
  <si>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</si>
  <si>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</si>
  <si>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</si>
  <si>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</si>
  <si>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</si>
  <si>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</si>
  <si>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</si>
  <si>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</si>
  <si>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</si>
  <si>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</si>
  <si>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</si>
  <si>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</si>
  <si>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</si>
  <si>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</si>
  <si>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</si>
  <si>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</si>
  <si>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</si>
  <si>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</si>
  <si>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</si>
  <si>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</si>
  <si>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</si>
  <si>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</si>
  <si>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</si>
  <si>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</si>
  <si>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</si>
  <si>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</si>
  <si>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</si>
  <si>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</si>
  <si>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</si>
  <si>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</si>
  <si>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</si>
  <si>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</si>
  <si>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</si>
  <si>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</si>
  <si>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</si>
  <si>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</si>
  <si>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</si>
  <si>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</si>
  <si>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</si>
  <si>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</si>
  <si>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</si>
  <si>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</si>
  <si>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</si>
  <si>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</si>
  <si>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</si>
  <si>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</si>
  <si>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</si>
  <si>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</si>
  <si>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</si>
  <si>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</si>
  <si>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</si>
  <si>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</si>
  <si>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</si>
  <si>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</si>
  <si>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</si>
  <si>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</si>
  <si>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</si>
  <si>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</si>
  <si>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</si>
  <si>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</si>
  <si>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</si>
  <si>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</si>
  <si>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</si>
  <si>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</si>
  <si>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</si>
  <si>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</si>
  <si>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</si>
  <si>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</si>
  <si>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</si>
  <si>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</si>
  <si>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</si>
  <si>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</si>
  <si>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</si>
  <si>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</si>
  <si>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</si>
  <si>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</si>
  <si>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</si>
  <si>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</si>
  <si>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</si>
  <si>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</si>
  <si>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</si>
  <si>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</si>
  <si>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</si>
  <si>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</si>
  <si>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</si>
  <si>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</si>
  <si>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</si>
  <si>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</si>
  <si>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</si>
  <si>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</si>
  <si>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</si>
  <si>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</si>
  <si>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</si>
  <si>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</si>
  <si>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</si>
  <si>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</si>
  <si>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</si>
  <si>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</si>
  <si>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</si>
  <si>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</si>
  <si>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</si>
  <si>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</si>
  <si>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</si>
  <si>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</si>
  <si>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</si>
  <si>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</si>
  <si>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</si>
  <si>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</si>
  <si>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</si>
  <si>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</si>
  <si>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</si>
  <si>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</si>
  <si>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</si>
  <si>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</si>
  <si>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</si>
  <si>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</si>
  <si>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</si>
  <si>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</si>
  <si>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</si>
  <si>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</si>
  <si>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</si>
  <si>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</si>
  <si>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</si>
  <si>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</si>
  <si>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</si>
  <si>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</si>
  <si>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</si>
  <si>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</si>
  <si>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</si>
  <si>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</si>
  <si>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</si>
  <si>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</si>
  <si>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</si>
  <si>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</si>
  <si>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</si>
  <si>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</si>
  <si>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</si>
  <si>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</si>
  <si>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</si>
  <si>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</si>
  <si>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</si>
  <si>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</si>
  <si>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</si>
  <si>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</si>
  <si>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</si>
  <si>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</si>
  <si>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</si>
  <si>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</si>
  <si>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</si>
  <si>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</si>
  <si>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</si>
  <si>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</si>
  <si>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</si>
  <si>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</si>
  <si>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</si>
  <si>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</si>
  <si>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</si>
  <si>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</si>
  <si>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</si>
  <si>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</si>
  <si>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</si>
  <si>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</si>
  <si>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</si>
  <si>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</si>
  <si>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</si>
  <si>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</si>
  <si>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</si>
  <si>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</si>
  <si>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</si>
  <si>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</si>
  <si>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</si>
  <si>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</si>
  <si>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</si>
  <si>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</si>
  <si>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</si>
  <si>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</si>
  <si>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</si>
  <si>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</si>
  <si>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</si>
  <si>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</si>
  <si>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</si>
  <si>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</si>
  <si>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</si>
  <si>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</si>
  <si>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</si>
  <si>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</si>
  <si>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</si>
  <si>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</si>
  <si>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</si>
  <si>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</si>
  <si>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</si>
  <si>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</si>
  <si>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</si>
  <si>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</si>
  <si>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</si>
  <si>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</si>
  <si>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</si>
  <si>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</si>
  <si>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</si>
  <si>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</si>
  <si>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</si>
  <si>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</si>
  <si>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</si>
  <si>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</si>
  <si>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</si>
  <si>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</si>
  <si>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</si>
  <si>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</si>
  <si>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</si>
  <si>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</si>
  <si>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</si>
  <si>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</si>
  <si>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</si>
  <si>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</si>
  <si>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</si>
  <si>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</si>
  <si>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</si>
  <si>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</si>
  <si>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</si>
  <si>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</si>
  <si>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</si>
  <si>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</si>
  <si>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</si>
  <si>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</si>
  <si>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</si>
  <si>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</si>
  <si>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</si>
  <si>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</si>
  <si>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</si>
  <si>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</si>
  <si>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</si>
  <si>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</si>
  <si>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</si>
  <si>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</si>
  <si>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</si>
  <si>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</si>
  <si>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</si>
  <si>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</si>
  <si>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</si>
  <si>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</si>
  <si>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</si>
  <si>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</si>
  <si>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</si>
  <si>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</si>
  <si>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</si>
  <si>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</si>
  <si>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</si>
  <si>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</si>
  <si>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</si>
  <si>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</si>
  <si>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</si>
  <si>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</si>
  <si>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</si>
  <si>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</si>
  <si>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</si>
  <si>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</si>
  <si>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</si>
  <si>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</si>
  <si>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</si>
  <si>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</si>
  <si>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</si>
  <si>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</si>
  <si>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</si>
  <si>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</si>
  <si>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</si>
  <si>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</si>
  <si>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</si>
  <si>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</si>
  <si>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</si>
  <si>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</si>
  <si>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</si>
  <si>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</si>
  <si>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</si>
  <si>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</si>
  <si>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</si>
  <si>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</si>
  <si>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</si>
  <si>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</si>
  <si>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</si>
  <si>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</si>
  <si>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</si>
  <si>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</si>
  <si>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</si>
  <si>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</si>
  <si>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</si>
  <si>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</si>
  <si>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</si>
  <si>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</si>
  <si>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</si>
  <si>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</si>
  <si>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</si>
  <si>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</si>
  <si>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</si>
  <si>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</si>
  <si>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</si>
  <si>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</si>
  <si>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</si>
  <si>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</si>
  <si>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</si>
  <si>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</si>
  <si>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</si>
  <si>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</si>
  <si>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</si>
  <si>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</si>
  <si>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</si>
  <si>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</si>
  <si>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</si>
  <si>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</si>
  <si>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</si>
  <si>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</si>
  <si>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</si>
  <si>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</si>
  <si>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</si>
  <si>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</si>
  <si>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</si>
  <si>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</si>
  <si>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</si>
  <si>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</si>
  <si>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</si>
  <si>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</si>
  <si>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</si>
  <si>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</si>
  <si>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</si>
  <si>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</si>
  <si>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</si>
  <si>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</si>
  <si>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</si>
  <si>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</si>
  <si>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</si>
  <si>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</si>
  <si>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</si>
  <si>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</si>
  <si>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</si>
  <si>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</si>
  <si>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</si>
  <si>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</si>
  <si>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</si>
  <si>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</si>
  <si>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</si>
  <si>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</si>
  <si>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</si>
  <si>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</si>
  <si>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</si>
  <si>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</si>
  <si>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</si>
  <si>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</si>
  <si>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</si>
  <si>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</si>
  <si>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</si>
  <si>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</si>
  <si>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</si>
  <si>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</si>
  <si>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</si>
  <si>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</si>
  <si>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</si>
  <si>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</si>
  <si>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</si>
  <si>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</si>
  <si>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</si>
  <si>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</si>
  <si>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</si>
  <si>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</si>
  <si>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</si>
  <si>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</si>
  <si>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</si>
  <si>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</si>
  <si>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</si>
  <si>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</si>
  <si>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</si>
  <si>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</si>
  <si>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</si>
  <si>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</si>
  <si>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</si>
  <si>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</si>
  <si>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</si>
  <si>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</si>
  <si>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</si>
  <si>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</si>
  <si>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</si>
  <si>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</si>
  <si>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</si>
  <si>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</si>
  <si>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</si>
  <si>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</si>
  <si>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</si>
  <si>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</si>
  <si>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</si>
  <si>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</si>
  <si>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</si>
  <si>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</si>
  <si>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</si>
  <si>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</si>
  <si>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</si>
  <si>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</si>
  <si>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</si>
  <si>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</si>
  <si>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</si>
  <si>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</si>
  <si>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</si>
  <si>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</si>
  <si>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</si>
  <si>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</si>
  <si>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</si>
  <si>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</si>
  <si>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</si>
  <si>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</si>
  <si>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</si>
  <si>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</si>
  <si>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</si>
  <si>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</si>
  <si>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</si>
  <si>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</si>
  <si>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</si>
  <si>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</si>
  <si>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</si>
  <si>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</si>
  <si>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</si>
  <si>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</si>
  <si>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</si>
  <si>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</si>
  <si>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</si>
  <si>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</si>
  <si>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</si>
  <si>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</si>
  <si>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</si>
  <si>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</si>
  <si>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</si>
  <si>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</si>
  <si>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</si>
  <si>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</si>
  <si>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</si>
  <si>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</si>
  <si>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</si>
  <si>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</si>
  <si>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</si>
  <si>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</si>
  <si>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</si>
  <si>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</si>
  <si>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</si>
  <si>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</si>
  <si>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</si>
  <si>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</si>
  <si>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</si>
  <si>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</si>
  <si>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</si>
  <si>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</si>
  <si>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</si>
  <si>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</si>
  <si>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</si>
  <si>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</si>
  <si>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</si>
  <si>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</si>
  <si>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</si>
  <si>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</si>
  <si>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</si>
  <si>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</si>
  <si>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</si>
  <si>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</si>
  <si>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</si>
  <si>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</si>
  <si>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</si>
  <si>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</si>
  <si>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</si>
  <si>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</si>
  <si>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</si>
  <si>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</si>
  <si>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</si>
  <si>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</si>
  <si>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</si>
  <si>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</si>
  <si>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</si>
  <si>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</si>
  <si>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</si>
  <si>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</si>
  <si>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</si>
  <si>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</si>
  <si>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</si>
  <si>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</si>
  <si>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</si>
  <si>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</si>
  <si>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</si>
  <si>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</si>
  <si>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</si>
  <si>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</si>
  <si>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</si>
  <si>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</si>
  <si>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</si>
  <si>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</si>
  <si>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</si>
  <si>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</si>
  <si>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</si>
  <si>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</si>
  <si>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</si>
  <si>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</si>
  <si>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</si>
  <si>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</si>
  <si>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</si>
  <si>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</si>
  <si>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</si>
  <si>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</si>
  <si>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</si>
  <si>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</si>
  <si>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</si>
  <si>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</si>
  <si>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</si>
  <si>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</si>
  <si>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</si>
  <si>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</si>
  <si>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</si>
  <si>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</si>
  <si>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</si>
  <si>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</si>
  <si>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</si>
  <si>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</si>
  <si>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</si>
  <si>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</si>
  <si>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</si>
  <si>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</si>
  <si>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</si>
  <si>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</si>
  <si>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</si>
  <si>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</si>
  <si>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</si>
  <si>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</si>
  <si>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</si>
  <si>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</si>
  <si>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</si>
  <si>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</si>
  <si>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</si>
  <si>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</si>
  <si>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</si>
  <si>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</si>
  <si>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</si>
  <si>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</si>
  <si>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</si>
  <si>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</si>
  <si>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</si>
  <si>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</si>
  <si>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</si>
  <si>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</si>
  <si>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</si>
  <si>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</si>
  <si>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</si>
  <si>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</si>
  <si>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</si>
  <si>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</si>
  <si>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</si>
  <si>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</si>
  <si>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</si>
  <si>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</si>
  <si>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</si>
  <si>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</si>
  <si>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</si>
  <si>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</si>
  <si>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</si>
  <si>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</si>
  <si>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</si>
  <si>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</si>
  <si>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</si>
  <si>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</si>
  <si>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</si>
  <si>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</si>
  <si>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</si>
  <si>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</si>
  <si>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</si>
  <si>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</si>
  <si>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</si>
  <si>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</si>
  <si>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</si>
  <si>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</si>
  <si>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</si>
  <si>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</si>
  <si>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</si>
  <si>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</si>
  <si>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</si>
  <si>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</si>
  <si>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</si>
  <si>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</si>
  <si>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</si>
  <si>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</si>
  <si>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</si>
  <si>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</si>
  <si>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</si>
  <si>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</si>
  <si>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</si>
  <si>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</si>
  <si>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</si>
  <si>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</si>
  <si>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</si>
  <si>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</si>
  <si>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</si>
  <si>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</si>
  <si>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</si>
  <si>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</si>
  <si>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</si>
  <si>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</si>
  <si>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</si>
  <si>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</si>
  <si>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</si>
  <si>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</si>
  <si>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</si>
  <si>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</si>
  <si>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</si>
  <si>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</si>
  <si>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</si>
  <si>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</si>
  <si>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</si>
  <si>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</si>
  <si>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</si>
  <si>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</si>
  <si>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</si>
  <si>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</si>
  <si>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</si>
  <si>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</si>
  <si>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</si>
  <si>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</si>
  <si>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</si>
  <si>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</si>
  <si>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</si>
  <si>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</si>
  <si>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</si>
  <si>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</si>
  <si>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</si>
  <si>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</si>
  <si>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</si>
  <si>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</si>
  <si>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</si>
  <si>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</si>
  <si>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</si>
  <si>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</si>
  <si>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</si>
  <si>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</si>
  <si>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</si>
  <si>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</si>
  <si>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</si>
  <si>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</si>
  <si>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</si>
  <si>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</si>
  <si>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</si>
  <si>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</si>
  <si>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</si>
  <si>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</si>
  <si>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</si>
  <si>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</si>
  <si>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</si>
  <si>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</si>
  <si>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</si>
  <si>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</si>
  <si>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</si>
  <si>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</si>
  <si>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</si>
  <si>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</si>
  <si>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</si>
  <si>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</si>
  <si>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</si>
  <si>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</si>
  <si>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</si>
  <si>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</si>
  <si>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</si>
  <si>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</si>
  <si>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</si>
  <si>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</si>
  <si>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</si>
  <si>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</si>
  <si>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</si>
  <si>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</si>
  <si>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</si>
  <si>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</si>
  <si>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</si>
  <si>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</si>
  <si>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</si>
  <si>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</si>
  <si>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</si>
  <si>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</si>
  <si>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</si>
  <si>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</si>
  <si>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</si>
  <si>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</si>
  <si>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</si>
  <si>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</si>
  <si>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</si>
  <si>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</si>
  <si>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</si>
  <si>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</si>
  <si>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</si>
  <si>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</si>
  <si>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</si>
  <si>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</si>
  <si>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</si>
  <si>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</si>
  <si>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</si>
  <si>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</si>
  <si>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</si>
  <si>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</si>
  <si>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</si>
  <si>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</si>
  <si>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</si>
  <si>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</si>
  <si>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</si>
  <si>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</si>
  <si>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</si>
  <si>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</si>
  <si>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</si>
  <si>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</si>
  <si>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</si>
  <si>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</si>
  <si>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</si>
  <si>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</si>
  <si>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</si>
  <si>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</si>
  <si>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</si>
  <si>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</si>
  <si>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</si>
  <si>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</si>
  <si>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</si>
  <si>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</si>
  <si>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</si>
  <si>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</si>
  <si>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</si>
  <si>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</si>
  <si>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</si>
  <si>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</si>
  <si>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</si>
  <si>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</si>
  <si>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</si>
  <si>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</si>
  <si>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</si>
  <si>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</si>
  <si>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</si>
  <si>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</si>
  <si>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</si>
  <si>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</si>
  <si>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</si>
  <si>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</si>
  <si>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</si>
  <si>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</si>
  <si>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</si>
  <si>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</si>
  <si>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</si>
  <si>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</si>
  <si>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</si>
  <si>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</si>
  <si>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</si>
  <si>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</si>
  <si>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</si>
  <si>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</si>
  <si>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</si>
  <si>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</si>
  <si>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</si>
  <si>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</si>
  <si>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</si>
  <si>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</si>
  <si>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</si>
  <si>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</si>
  <si>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</si>
  <si>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</si>
  <si>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</si>
  <si>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</si>
  <si>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</si>
  <si>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</si>
  <si>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</si>
  <si>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</si>
  <si>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</si>
  <si>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</si>
  <si>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</si>
  <si>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</si>
  <si>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</si>
  <si>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</si>
  <si>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</si>
  <si>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</si>
  <si>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</si>
  <si>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</si>
  <si>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</si>
  <si>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</si>
  <si>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</si>
  <si>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</si>
  <si>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</si>
  <si>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</si>
  <si>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</si>
  <si>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</si>
  <si>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</si>
  <si>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</si>
  <si>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</si>
  <si>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</si>
  <si>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</si>
  <si>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</si>
  <si>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</si>
  <si>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</si>
  <si>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</si>
  <si>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</si>
  <si>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</si>
  <si>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</si>
  <si>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</si>
  <si>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</si>
  <si>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</si>
  <si>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</si>
  <si>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</si>
  <si>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</si>
  <si>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</si>
  <si>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</si>
  <si>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</si>
  <si>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</si>
  <si>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</si>
  <si>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</si>
  <si>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</si>
  <si>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</si>
  <si>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</si>
  <si>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</si>
  <si>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</si>
  <si>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</si>
  <si>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</si>
  <si>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</si>
  <si>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</si>
  <si>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</si>
  <si>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</si>
  <si>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</si>
  <si>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</si>
  <si>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</si>
  <si>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</si>
  <si>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</si>
  <si>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</si>
  <si>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</si>
  <si>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</si>
  <si>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</si>
  <si>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</si>
  <si>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</si>
  <si>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</si>
  <si>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</si>
  <si>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</si>
  <si>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</si>
  <si>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</si>
  <si>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</si>
  <si>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</si>
  <si>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</si>
  <si>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</si>
  <si>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</si>
  <si>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</si>
  <si>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</si>
  <si>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</si>
  <si>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</si>
  <si>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</si>
  <si>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</si>
  <si>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</si>
  <si>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</si>
  <si>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</si>
  <si>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</si>
  <si>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</si>
  <si>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</si>
  <si>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</si>
  <si>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</si>
  <si>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</si>
  <si>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</si>
  <si>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</si>
  <si>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</si>
  <si>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</si>
  <si>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</si>
  <si>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</si>
  <si>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</si>
  <si>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</si>
  <si>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</si>
  <si>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</si>
  <si>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</si>
  <si>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</si>
  <si>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</si>
  <si>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</si>
  <si>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</si>
  <si>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</si>
  <si>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</si>
  <si>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</si>
  <si>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</si>
  <si>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</si>
  <si>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</si>
  <si>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</si>
  <si>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</si>
  <si>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</si>
  <si>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</si>
  <si>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</si>
  <si>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</si>
  <si>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</si>
  <si>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</si>
  <si>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</si>
  <si>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</si>
  <si>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</si>
  <si>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</si>
  <si>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</si>
  <si>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</si>
  <si>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</si>
  <si>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</si>
  <si>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</si>
  <si>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</si>
  <si>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</si>
  <si>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</si>
  <si>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</si>
  <si>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</si>
  <si>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</si>
  <si>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</si>
  <si>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</si>
  <si>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</si>
  <si>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</si>
  <si>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</si>
  <si>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</si>
  <si>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</si>
  <si>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</si>
  <si>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</si>
  <si>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</si>
  <si>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</si>
  <si>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</si>
  <si>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</si>
  <si>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</si>
  <si>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</si>
  <si>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</si>
  <si>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</si>
  <si>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</si>
  <si>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</si>
  <si>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</si>
  <si>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</si>
  <si>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</si>
  <si>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</si>
  <si>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</si>
  <si>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</si>
  <si>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</si>
  <si>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</si>
  <si>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</si>
  <si>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</si>
  <si>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</si>
  <si>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</si>
  <si>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</si>
  <si>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</si>
  <si>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</si>
  <si>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</si>
  <si>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</si>
  <si>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</si>
  <si>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</si>
  <si>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</si>
  <si>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</si>
  <si>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</si>
  <si>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</si>
  <si>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</si>
  <si>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</si>
  <si>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</si>
  <si>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</si>
  <si>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</si>
  <si>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</si>
  <si>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</si>
  <si>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</si>
  <si>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</si>
  <si>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</si>
  <si>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</si>
  <si>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</si>
  <si>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</si>
  <si>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</si>
  <si>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</si>
  <si>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</si>
  <si>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</si>
  <si>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</si>
  <si>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</si>
  <si>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</si>
  <si>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</si>
  <si>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</si>
  <si>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</si>
  <si>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</si>
  <si>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</si>
  <si>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</si>
  <si>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</si>
  <si>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</si>
  <si>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</si>
  <si>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</si>
  <si>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</si>
  <si>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</si>
  <si>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</si>
  <si>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</si>
  <si>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</si>
  <si>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</si>
  <si>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</si>
  <si>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</si>
  <si>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</si>
  <si>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</si>
  <si>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</si>
  <si>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</si>
  <si>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</si>
  <si>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</si>
  <si>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</si>
  <si>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</si>
  <si>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</si>
  <si>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</si>
  <si>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</si>
  <si>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</si>
  <si>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</si>
  <si>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</si>
  <si>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</si>
  <si>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</si>
  <si>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</si>
  <si>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</si>
  <si>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</si>
  <si>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</si>
  <si>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</si>
  <si>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</si>
  <si>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</si>
  <si>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</si>
  <si>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</si>
  <si>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</si>
  <si>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</si>
  <si>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</si>
  <si>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</si>
  <si>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</si>
  <si>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</si>
  <si>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</si>
  <si>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</si>
  <si>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</si>
  <si>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</si>
  <si>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</si>
  <si>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</si>
  <si>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</si>
  <si>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</si>
  <si>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</si>
  <si>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</si>
  <si>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</si>
  <si>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</si>
  <si>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</si>
  <si>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</si>
  <si>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</si>
  <si>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</si>
  <si>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</si>
  <si>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</si>
  <si>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</si>
  <si>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</si>
  <si>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</si>
  <si>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</si>
  <si>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</si>
  <si>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</si>
  <si>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</si>
  <si>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</si>
  <si>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</si>
  <si>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</si>
  <si>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</si>
  <si>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</si>
  <si>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</si>
  <si>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</si>
  <si>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</si>
  <si>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</si>
  <si>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</si>
  <si>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</si>
  <si>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</si>
  <si>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</si>
  <si>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</si>
  <si>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</si>
  <si>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</si>
  <si>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</si>
  <si>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</si>
  <si>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</si>
  <si>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</si>
  <si>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</si>
  <si>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</si>
  <si>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</si>
  <si>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</si>
  <si>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</si>
  <si>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</si>
  <si>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</si>
  <si>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</si>
  <si>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</si>
  <si>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</si>
  <si>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</si>
  <si>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</si>
  <si>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</si>
  <si>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</si>
  <si>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</si>
  <si>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</si>
  <si>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</si>
  <si>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</si>
  <si>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</si>
  <si>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</si>
  <si>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</si>
  <si>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</si>
  <si>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</si>
  <si>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</si>
  <si>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</si>
  <si>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</si>
  <si>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</si>
  <si>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</si>
  <si>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</si>
  <si>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</si>
  <si>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</si>
  <si>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</si>
  <si>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</si>
  <si>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</si>
  <si>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</si>
  <si>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</si>
  <si>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</si>
  <si>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</si>
  <si>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</si>
  <si>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</si>
  <si>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</si>
  <si>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</si>
  <si>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</si>
  <si>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</si>
  <si>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</si>
  <si>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</si>
  <si>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</si>
  <si>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</si>
  <si>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</si>
  <si>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</si>
  <si>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</si>
  <si>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</si>
  <si>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</si>
  <si>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</si>
  <si>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</si>
  <si>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</si>
  <si>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</si>
  <si>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</si>
  <si>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</si>
  <si>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</si>
  <si>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</si>
  <si>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</si>
  <si>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</si>
  <si>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</si>
  <si>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</si>
  <si>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</si>
  <si>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</si>
  <si>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</si>
  <si>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</si>
  <si>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</si>
  <si>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</si>
  <si>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</si>
  <si>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</si>
  <si>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</si>
  <si>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</si>
  <si>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</si>
  <si>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</si>
  <si>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</si>
  <si>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</si>
  <si>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</si>
  <si>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</si>
  <si>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</si>
  <si>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</si>
  <si>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</si>
  <si>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</si>
  <si>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</si>
  <si>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</si>
  <si>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</si>
  <si>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</si>
  <si>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</si>
  <si>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</si>
  <si>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</si>
  <si>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</si>
  <si>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</si>
  <si>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</si>
  <si>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</si>
  <si>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</si>
  <si>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</si>
  <si>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</si>
  <si>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</si>
  <si>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</si>
  <si>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</si>
  <si>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</si>
  <si>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</si>
  <si>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</si>
  <si>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</si>
  <si>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</si>
  <si>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</si>
  <si>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</si>
  <si>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</si>
  <si>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</si>
  <si>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</si>
  <si>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</si>
  <si>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</si>
  <si>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</si>
  <si>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</si>
  <si>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</si>
  <si>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</si>
  <si>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</si>
  <si>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</si>
  <si>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</si>
  <si>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</si>
  <si>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</si>
  <si>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</si>
  <si>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</si>
  <si>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</si>
  <si>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</si>
  <si>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</si>
  <si>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</si>
  <si>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</si>
  <si>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</si>
  <si>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</si>
  <si>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</si>
  <si>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</si>
  <si>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</si>
  <si>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</si>
  <si>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</si>
  <si>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</si>
  <si>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</si>
  <si>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</si>
  <si>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</si>
  <si>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</si>
  <si>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</si>
  <si>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</si>
  <si>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</si>
  <si>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</si>
  <si>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</si>
  <si>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</si>
  <si>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</si>
  <si>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</si>
  <si>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</si>
  <si>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</si>
  <si>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</si>
  <si>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</si>
  <si>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</si>
  <si>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</si>
  <si>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</si>
  <si>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</si>
  <si>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</si>
  <si>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</si>
  <si>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</si>
  <si>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</si>
  <si>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</si>
  <si>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</si>
  <si>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</si>
  <si>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</si>
  <si>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</si>
  <si>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</si>
  <si>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</si>
  <si>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</si>
  <si>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</si>
  <si>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</si>
  <si>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</si>
  <si>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</si>
  <si>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</si>
  <si>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</si>
  <si>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</si>
  <si>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</si>
  <si>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</si>
  <si>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</si>
  <si>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</si>
  <si>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</si>
  <si>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</si>
  <si>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</si>
  <si>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</si>
  <si>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</si>
  <si>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</si>
  <si>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</si>
  <si>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</si>
  <si>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</si>
  <si>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</si>
  <si>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</si>
  <si>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</si>
  <si>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</si>
  <si>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</si>
  <si>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</si>
  <si>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</si>
  <si>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</si>
  <si>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</si>
  <si>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</si>
  <si>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</si>
  <si>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</si>
  <si>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</si>
  <si>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</si>
  <si>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</si>
  <si>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</si>
  <si>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</si>
  <si>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</si>
  <si>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</si>
  <si>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</si>
  <si>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</si>
  <si>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</si>
  <si>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</si>
  <si>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</si>
  <si>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</si>
  <si>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</si>
  <si>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</si>
  <si>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</si>
  <si>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</si>
  <si>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</si>
  <si>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</si>
  <si>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</si>
  <si>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</si>
  <si>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</si>
  <si>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</si>
  <si>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</si>
  <si>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</si>
  <si>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</si>
  <si>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</si>
  <si>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</si>
  <si>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</si>
  <si>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</si>
  <si>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</si>
  <si>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</si>
  <si>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</si>
  <si>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</si>
  <si>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</si>
  <si>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</si>
  <si>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</si>
  <si>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</si>
  <si>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</si>
  <si>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</si>
  <si>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</si>
  <si>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</si>
  <si>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</si>
  <si>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</si>
  <si>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</si>
  <si>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</si>
  <si>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</si>
  <si>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</si>
  <si>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</si>
  <si>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</si>
  <si>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</si>
  <si>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</si>
  <si>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</si>
  <si>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</si>
  <si>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</si>
  <si>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</si>
  <si>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</si>
  <si>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</si>
  <si>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</si>
  <si>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</si>
  <si>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</si>
  <si>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</si>
  <si>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</si>
  <si>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</si>
  <si>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</si>
  <si>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</si>
  <si>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</si>
  <si>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</si>
  <si>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</si>
  <si>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</si>
  <si>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</si>
  <si>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</si>
  <si>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</si>
  <si>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</si>
  <si>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</si>
  <si>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</si>
  <si>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</si>
  <si>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</si>
  <si>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</si>
  <si>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</si>
  <si>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</si>
  <si>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</si>
  <si>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</si>
  <si>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</si>
  <si>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</si>
  <si>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</si>
  <si>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</si>
  <si>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</si>
  <si>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</si>
  <si>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</si>
  <si>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</si>
  <si>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</si>
  <si>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</si>
  <si>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</si>
  <si>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</si>
  <si>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</si>
  <si>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</si>
  <si>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</si>
  <si>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</si>
  <si>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</si>
  <si>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</si>
  <si>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</si>
  <si>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</si>
  <si>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</si>
  <si>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</si>
  <si>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</si>
  <si>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</si>
  <si>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</si>
  <si>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</si>
  <si>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</si>
  <si>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</si>
  <si>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</si>
  <si>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</si>
  <si>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</si>
  <si>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</si>
  <si>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</si>
  <si>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</si>
  <si>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</si>
  <si>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</si>
  <si>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</si>
  <si>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</si>
  <si>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</si>
  <si>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</si>
  <si>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</si>
  <si>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</si>
  <si>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</si>
  <si>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</si>
  <si>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</si>
  <si>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</si>
  <si>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</si>
  <si>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</si>
  <si>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</si>
  <si>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</si>
  <si>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</si>
  <si>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</si>
  <si>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</si>
  <si>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</si>
  <si>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</si>
  <si>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</si>
  <si>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</si>
  <si>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</si>
  <si>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</si>
  <si>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</si>
  <si>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</si>
  <si>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</si>
  <si>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</si>
  <si>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</si>
  <si>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</si>
  <si>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</si>
  <si>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</si>
  <si>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</si>
  <si>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</si>
  <si>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</si>
  <si>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</si>
  <si>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</si>
  <si>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</si>
  <si>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</si>
  <si>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</si>
  <si>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</si>
  <si>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</si>
  <si>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</si>
  <si>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</si>
  <si>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</si>
  <si>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</si>
  <si>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</si>
  <si>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</si>
  <si>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</si>
  <si>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</si>
  <si>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</si>
  <si>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</si>
  <si>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</si>
  <si>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</si>
  <si>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</si>
  <si>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</si>
  <si>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</si>
  <si>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</si>
  <si>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</si>
  <si>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</si>
  <si>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</si>
  <si>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</si>
  <si>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</si>
  <si>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</si>
  <si>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</si>
  <si>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</si>
  <si>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</si>
  <si>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</si>
  <si>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</si>
  <si>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</si>
  <si>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</si>
  <si>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</si>
  <si>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</si>
  <si>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</si>
  <si>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</si>
  <si>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</si>
  <si>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</si>
  <si>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</si>
  <si>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</si>
  <si>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</si>
  <si>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</si>
  <si>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</si>
  <si>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</si>
  <si>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</si>
  <si>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</si>
  <si>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</si>
  <si>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</si>
  <si>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</si>
  <si>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</si>
  <si>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</si>
  <si>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</si>
  <si>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</si>
  <si>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</si>
  <si>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</si>
  <si>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</si>
  <si>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</si>
  <si>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</si>
  <si>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</si>
  <si>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</si>
  <si>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</si>
  <si>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</si>
  <si>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</si>
  <si>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</si>
  <si>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</si>
  <si>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</si>
  <si>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</si>
  <si>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</si>
  <si>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</si>
  <si>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</si>
  <si>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</si>
  <si>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</si>
  <si>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</si>
  <si>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</si>
  <si>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</si>
  <si>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</si>
  <si>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</si>
  <si>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</si>
  <si>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</si>
  <si>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</si>
  <si>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</si>
  <si>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</si>
  <si>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</si>
  <si>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</si>
  <si>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</si>
  <si>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</si>
  <si>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</si>
  <si>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</si>
  <si>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</si>
  <si>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</si>
  <si>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</si>
  <si>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</si>
  <si>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</si>
  <si>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</si>
  <si>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</si>
  <si>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</si>
  <si>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</si>
  <si>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</si>
  <si>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</si>
  <si>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</si>
  <si>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</si>
  <si>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</si>
  <si>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</si>
  <si>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</si>
  <si>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</si>
  <si>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</si>
  <si>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</si>
  <si>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</si>
  <si>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</si>
  <si>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</si>
  <si>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</si>
  <si>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</si>
  <si>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</si>
  <si>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</si>
  <si>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</si>
  <si>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</si>
  <si>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</si>
  <si>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</si>
  <si>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</si>
  <si>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</si>
  <si>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</si>
  <si>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</si>
  <si>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</si>
  <si>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</si>
  <si>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</si>
  <si>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</si>
  <si>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</si>
  <si>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</si>
  <si>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</si>
  <si>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</si>
  <si>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</si>
  <si>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</si>
  <si>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</si>
  <si>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</si>
  <si>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</si>
  <si>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</si>
  <si>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</si>
  <si>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</si>
  <si>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</si>
  <si>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</si>
  <si>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</si>
  <si>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</si>
  <si>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</si>
  <si>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</si>
  <si>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</si>
  <si>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</si>
  <si>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</si>
  <si>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</si>
  <si>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</si>
  <si>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</si>
  <si>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</si>
  <si>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</si>
  <si>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</si>
  <si>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</si>
  <si>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</si>
  <si>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</si>
  <si>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</si>
  <si>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</si>
  <si>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</si>
  <si>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</si>
  <si>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</si>
  <si>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</si>
  <si>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</si>
  <si>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</si>
  <si>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</si>
  <si>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</si>
  <si>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</si>
  <si>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</si>
  <si>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</si>
  <si>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</si>
  <si>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</si>
  <si>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</si>
  <si>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</si>
  <si>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</si>
  <si>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</si>
  <si>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</si>
  <si>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</si>
  <si>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</si>
  <si>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</si>
  <si>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</si>
  <si>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</si>
  <si>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</si>
  <si>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</si>
  <si>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</si>
  <si>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</si>
  <si>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</si>
  <si>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</si>
  <si>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</si>
  <si>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</si>
  <si>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</si>
  <si>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</si>
  <si>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</si>
  <si>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</si>
  <si>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</si>
  <si>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</si>
  <si>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</si>
  <si>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</si>
  <si>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</si>
  <si>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</si>
  <si>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</si>
  <si>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</si>
  <si>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</si>
  <si>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</si>
  <si>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</si>
  <si>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</si>
  <si>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</si>
  <si>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</si>
  <si>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</si>
  <si>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</si>
  <si>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</si>
  <si>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</si>
  <si>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</si>
  <si>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</si>
  <si>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</si>
  <si>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</si>
  <si>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</si>
  <si>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</si>
  <si>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</si>
  <si>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</si>
  <si>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</si>
  <si>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</si>
  <si>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</si>
  <si>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</si>
  <si>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</si>
  <si>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</si>
  <si>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</si>
  <si>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</si>
  <si>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</si>
  <si>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</si>
  <si>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</si>
  <si>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</si>
  <si>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</si>
  <si>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</si>
  <si>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</si>
  <si>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</si>
  <si>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</si>
  <si>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</si>
  <si>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</si>
  <si>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</si>
  <si>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</si>
  <si>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</si>
  <si>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</si>
  <si>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</si>
  <si>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</si>
  <si>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</si>
  <si>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</si>
  <si>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</si>
  <si>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</si>
  <si>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</si>
  <si>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</si>
  <si>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</si>
  <si>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</si>
  <si>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</si>
  <si>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</si>
  <si>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</si>
  <si>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</si>
  <si>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</si>
  <si>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</si>
  <si>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</si>
  <si>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</si>
  <si>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</si>
  <si>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</si>
  <si>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</si>
  <si>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</si>
  <si>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</si>
  <si>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</si>
  <si>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</si>
  <si>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</si>
  <si>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</si>
  <si>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</si>
  <si>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</si>
  <si>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</si>
  <si>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</si>
  <si>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</si>
  <si>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</si>
  <si>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</si>
  <si>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</si>
  <si>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</si>
  <si>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</si>
  <si>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</si>
  <si>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</si>
  <si>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</si>
  <si>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</si>
  <si>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</si>
  <si>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</si>
  <si>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</si>
  <si>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</si>
  <si>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</si>
  <si>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</si>
  <si>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</si>
  <si>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</si>
  <si>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</si>
  <si>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</si>
  <si>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</si>
  <si>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</si>
  <si>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</si>
  <si>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</si>
  <si>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</si>
  <si>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</si>
  <si>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</si>
  <si>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</si>
  <si>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</si>
  <si>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</si>
  <si>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</si>
  <si>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</si>
  <si>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</si>
  <si>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</si>
  <si>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</si>
  <si>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</si>
  <si>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</si>
  <si>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</si>
  <si>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</si>
  <si>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</si>
  <si>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</si>
  <si>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</si>
  <si>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</si>
  <si>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</si>
  <si>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</si>
  <si>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</si>
  <si>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</si>
  <si>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</si>
  <si>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</si>
  <si>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</si>
  <si>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</si>
  <si>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</si>
  <si>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</si>
  <si>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</si>
  <si>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</si>
  <si>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</si>
  <si>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</si>
  <si>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</si>
  <si>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</si>
  <si>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</si>
  <si>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</si>
  <si>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</si>
  <si>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</si>
  <si>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</si>
  <si>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</si>
  <si>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</si>
  <si>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</si>
  <si>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</si>
  <si>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</si>
  <si>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</si>
  <si>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</si>
  <si>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</si>
  <si>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</si>
  <si>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</si>
  <si>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</si>
  <si>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</si>
  <si>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</si>
  <si>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</si>
  <si>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</si>
  <si>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</si>
  <si>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</si>
  <si>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</si>
  <si>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</si>
  <si>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</si>
  <si>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</si>
  <si>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</si>
  <si>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</si>
  <si>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</si>
  <si>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</si>
  <si>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</si>
  <si>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</si>
  <si>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</si>
  <si>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</si>
  <si>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</si>
  <si>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</si>
  <si>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</si>
  <si>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</si>
  <si>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</si>
  <si>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</si>
  <si>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</si>
  <si>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</si>
  <si>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</si>
  <si>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</si>
  <si>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</si>
  <si>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</si>
  <si>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</si>
  <si>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</si>
  <si>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</si>
  <si>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</si>
  <si>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</si>
  <si>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</si>
  <si>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</si>
  <si>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</si>
  <si>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</si>
  <si>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</si>
  <si>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</si>
  <si>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</si>
  <si>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</si>
  <si>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</si>
  <si>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</si>
  <si>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</si>
  <si>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</si>
  <si>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</si>
  <si>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</si>
  <si>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</si>
  <si>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</si>
  <si>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</si>
  <si>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</si>
  <si>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</si>
  <si>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</si>
  <si>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</si>
  <si>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</si>
  <si>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</si>
  <si>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</si>
  <si>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</si>
  <si>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</si>
  <si>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</si>
  <si>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</si>
  <si>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</si>
  <si>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</si>
  <si>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</si>
  <si>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</si>
  <si>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</si>
  <si>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</si>
  <si>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</si>
  <si>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</si>
  <si>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</si>
  <si>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</si>
  <si>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</si>
  <si>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</si>
  <si>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</si>
  <si>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</si>
  <si>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</si>
  <si>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</si>
  <si>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</si>
  <si>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</si>
  <si>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</si>
  <si>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</si>
  <si>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</si>
  <si>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</si>
  <si>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</si>
  <si>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</si>
  <si>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</si>
  <si>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</si>
  <si>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</si>
  <si>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</si>
  <si>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</si>
  <si>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</si>
  <si>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</si>
  <si>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</si>
  <si>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</si>
  <si>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</si>
  <si>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</si>
  <si>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</si>
  <si>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</si>
  <si>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</si>
  <si>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</si>
  <si>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</si>
  <si>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</si>
  <si>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</si>
  <si>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</si>
  <si>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</si>
  <si>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</si>
  <si>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</si>
  <si>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</si>
  <si>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</si>
  <si>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</si>
  <si>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</si>
  <si>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</si>
  <si>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</si>
  <si>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</si>
  <si>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</si>
  <si>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</si>
  <si>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</si>
  <si>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</si>
  <si>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</si>
  <si>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</si>
  <si>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</si>
  <si>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</si>
  <si>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</si>
  <si>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</si>
  <si>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</si>
  <si>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</si>
  <si>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</si>
  <si>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</si>
  <si>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</si>
  <si>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</si>
  <si>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</si>
  <si>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</si>
  <si>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</si>
  <si>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</si>
  <si>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</si>
  <si>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</si>
  <si>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</si>
  <si>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</si>
  <si>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</si>
  <si>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</si>
  <si>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</si>
  <si>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</si>
  <si>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</si>
  <si>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</si>
  <si>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</si>
  <si>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</si>
  <si>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</si>
  <si>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</si>
  <si>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</si>
  <si>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</si>
  <si>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</si>
  <si>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</si>
  <si>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</si>
  <si>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</si>
  <si>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</si>
  <si>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</si>
  <si>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</si>
  <si>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</si>
  <si>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</si>
  <si>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</si>
  <si>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</si>
  <si>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</si>
  <si>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</si>
  <si>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</si>
  <si>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</si>
  <si>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</si>
  <si>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</si>
  <si>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</si>
  <si>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</si>
  <si>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</si>
  <si>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</si>
  <si>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</si>
  <si>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</si>
  <si>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</si>
  <si>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</si>
  <si>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</si>
  <si>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</si>
  <si>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</si>
  <si>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</si>
  <si>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</si>
  <si>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</si>
  <si>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</si>
  <si>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</si>
  <si>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</si>
  <si>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</si>
  <si>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</si>
  <si>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</si>
  <si>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</si>
  <si>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</si>
  <si>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</si>
  <si>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</si>
  <si>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</si>
  <si>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</si>
  <si>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</si>
  <si>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</si>
  <si>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</si>
  <si>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</si>
  <si>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</si>
  <si>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</si>
  <si>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</si>
  <si>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</si>
  <si>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</si>
  <si>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</si>
  <si>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</si>
  <si>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</si>
  <si>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</si>
  <si>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</si>
  <si>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</si>
  <si>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</si>
  <si>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</si>
  <si>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</si>
  <si>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</si>
  <si>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</si>
  <si>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</si>
  <si>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</si>
  <si>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</si>
  <si>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</si>
  <si>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</si>
  <si>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</si>
  <si>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</si>
  <si>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</si>
  <si>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</si>
  <si>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</si>
  <si>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</si>
  <si>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</si>
  <si>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</si>
  <si>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</si>
  <si>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</si>
  <si>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</si>
  <si>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</si>
  <si>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</si>
  <si>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</si>
  <si>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</si>
  <si>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</si>
  <si>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</si>
  <si>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</si>
  <si>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</si>
  <si>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</si>
  <si>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</si>
  <si>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</si>
  <si>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</si>
  <si>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</si>
  <si>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</si>
  <si>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</si>
  <si>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</si>
  <si>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</si>
  <si>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</si>
  <si>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</si>
  <si>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</si>
  <si>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</si>
  <si>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</si>
  <si>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</si>
  <si>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</si>
  <si>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</si>
  <si>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</si>
  <si>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</si>
  <si>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</si>
  <si>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</si>
  <si>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</si>
  <si>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</si>
  <si>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</si>
  <si>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</si>
  <si>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</si>
  <si>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</si>
  <si>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</si>
  <si>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</si>
  <si>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</si>
  <si>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</si>
  <si>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</si>
  <si>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</si>
  <si>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</si>
  <si>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</si>
  <si>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</si>
  <si>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</si>
  <si>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</si>
  <si>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</si>
  <si>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</si>
  <si>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</si>
  <si>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</si>
  <si>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</si>
  <si>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</si>
  <si>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</si>
  <si>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</si>
  <si>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</si>
  <si>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</si>
  <si>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</si>
  <si>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</si>
  <si>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</si>
  <si>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</si>
  <si>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</si>
  <si>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</si>
  <si>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</si>
  <si>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</si>
  <si>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</si>
  <si>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</si>
  <si>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</si>
  <si>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</si>
  <si>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</si>
  <si>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</si>
  <si>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</si>
  <si>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</si>
  <si>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</si>
  <si>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</si>
  <si>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</si>
  <si>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</si>
  <si>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</si>
  <si>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</si>
  <si>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</si>
  <si>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</si>
  <si>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</si>
  <si>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</si>
  <si>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</si>
  <si>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</si>
  <si>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</si>
  <si>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</si>
  <si>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</si>
  <si>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</si>
  <si>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</si>
  <si>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</si>
  <si>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</si>
  <si>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</si>
  <si>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</si>
  <si>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</si>
  <si>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</si>
  <si>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</si>
  <si>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</si>
  <si>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</si>
  <si>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</si>
  <si>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</si>
  <si>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</si>
  <si>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</si>
  <si>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</si>
  <si>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</si>
  <si>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</si>
  <si>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</si>
  <si>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</si>
  <si>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</si>
  <si>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</si>
  <si>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</si>
  <si>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</si>
  <si>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</si>
  <si>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</si>
  <si>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</si>
  <si>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</si>
  <si>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</si>
  <si>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</si>
  <si>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</si>
  <si>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</si>
  <si>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</si>
  <si>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</si>
  <si>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</si>
  <si>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</si>
  <si>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</si>
  <si>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</si>
  <si>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</si>
  <si>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</si>
  <si>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</si>
  <si>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</si>
  <si>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</si>
  <si>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</si>
  <si>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</si>
  <si>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</si>
  <si>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</si>
  <si>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</si>
  <si>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</si>
  <si>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</si>
  <si>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</si>
  <si>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</si>
  <si>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</si>
  <si>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</si>
  <si>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</si>
  <si>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</si>
  <si>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</si>
  <si>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</si>
  <si>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</si>
  <si>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</si>
  <si>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</si>
  <si>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</si>
  <si>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</si>
  <si>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</si>
  <si>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</si>
  <si>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</si>
  <si>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</si>
  <si>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</si>
  <si>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</si>
  <si>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</si>
  <si>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</si>
  <si>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</si>
  <si>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</si>
  <si>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</si>
  <si>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</si>
  <si>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</si>
  <si>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</si>
  <si>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</si>
  <si>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</si>
  <si>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</si>
  <si>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</si>
  <si>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</si>
  <si>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</si>
  <si>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</si>
  <si>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</si>
  <si>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</si>
  <si>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</si>
  <si>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</si>
  <si>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</si>
  <si>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</si>
  <si>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</si>
  <si>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</si>
  <si>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</si>
  <si>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</si>
  <si>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</si>
  <si>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</si>
  <si>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</si>
  <si>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</si>
  <si>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</si>
  <si>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</si>
  <si>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</si>
  <si>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</si>
  <si>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</si>
  <si>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</si>
  <si>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</si>
  <si>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</si>
  <si>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</si>
  <si>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</si>
  <si>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</si>
  <si>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</si>
  <si>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</si>
  <si>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</si>
  <si>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</si>
  <si>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</si>
  <si>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</si>
  <si>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</si>
  <si>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</si>
  <si>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</si>
  <si>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</si>
  <si>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</si>
  <si>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</si>
  <si>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</si>
  <si>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</si>
  <si>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</si>
  <si>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</si>
  <si>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</si>
  <si>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</si>
  <si>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</si>
  <si>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</si>
  <si>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</si>
  <si>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</si>
  <si>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</si>
  <si>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</si>
  <si>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</si>
  <si>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</si>
  <si>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</si>
  <si>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</si>
  <si>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</si>
  <si>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</si>
  <si>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</si>
  <si>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</si>
  <si>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</si>
  <si>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</si>
  <si>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</si>
  <si>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</si>
  <si>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</si>
  <si>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</si>
  <si>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</si>
  <si>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</si>
  <si>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</si>
  <si>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</si>
  <si>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</si>
  <si>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</si>
  <si>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</si>
  <si>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</si>
  <si>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</si>
  <si>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</si>
  <si>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</si>
  <si>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</si>
  <si>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</si>
  <si>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</si>
  <si>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</si>
  <si>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</si>
  <si>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</si>
  <si>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</si>
  <si>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</si>
  <si>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</si>
  <si>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</si>
  <si>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</si>
  <si>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</si>
  <si>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</si>
  <si>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</si>
  <si>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</si>
  <si>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</si>
  <si>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</si>
  <si>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</si>
  <si>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</si>
  <si>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</si>
  <si>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</si>
  <si>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</si>
  <si>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</si>
  <si>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</si>
  <si>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</si>
  <si>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</si>
  <si>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</si>
  <si>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</si>
  <si>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</si>
  <si>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</si>
  <si>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</si>
  <si>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</si>
  <si>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</si>
  <si>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</si>
  <si>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</si>
  <si>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</si>
  <si>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</si>
  <si>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</si>
  <si>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</si>
  <si>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</si>
  <si>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</si>
  <si>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</si>
  <si>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</si>
  <si>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</si>
  <si>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</si>
  <si>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</si>
  <si>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</si>
  <si>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</si>
  <si>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</si>
  <si>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</si>
  <si>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</si>
  <si>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</si>
  <si>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</si>
  <si>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</si>
  <si>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</si>
  <si>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</si>
  <si>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</si>
  <si>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</si>
  <si>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</si>
  <si>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</si>
  <si>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</si>
  <si>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</si>
  <si>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</si>
  <si>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</si>
  <si>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</si>
  <si>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</si>
  <si>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</si>
  <si>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</si>
  <si>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</si>
  <si>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</si>
  <si>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</si>
  <si>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</si>
  <si>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</si>
  <si>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</si>
  <si>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</si>
  <si>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</si>
  <si>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</si>
  <si>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</si>
  <si>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</si>
  <si>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</si>
  <si>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</si>
  <si>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</si>
  <si>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</si>
  <si>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</si>
  <si>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</si>
  <si>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</si>
  <si>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</si>
  <si>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</si>
  <si>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</si>
  <si>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</si>
  <si>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</si>
  <si>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</si>
  <si>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</si>
  <si>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</si>
  <si>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</si>
  <si>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</si>
  <si>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</si>
  <si>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</si>
  <si>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</si>
  <si>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</si>
  <si>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</si>
  <si>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</si>
  <si>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</si>
  <si>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</si>
  <si>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</si>
  <si>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</si>
  <si>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</si>
  <si>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</si>
  <si>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</si>
  <si>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</si>
  <si>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</si>
  <si>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</si>
  <si>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</si>
  <si>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</si>
  <si>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</si>
  <si>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</si>
  <si>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</si>
  <si>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</si>
  <si>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</si>
  <si>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</si>
  <si>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</si>
  <si>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</si>
  <si>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</si>
  <si>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</si>
  <si>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</si>
  <si>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</si>
  <si>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</si>
  <si>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</si>
  <si>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</si>
  <si>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</si>
  <si>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</si>
  <si>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</si>
  <si>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</si>
  <si>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</si>
  <si>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</si>
  <si>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</si>
  <si>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</si>
  <si>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</si>
  <si>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</si>
  <si>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</si>
  <si>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</si>
  <si>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</si>
  <si>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</si>
  <si>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</si>
  <si>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</si>
  <si>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</si>
  <si>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</si>
  <si>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</si>
  <si>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</si>
  <si>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</si>
  <si>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</si>
  <si>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</si>
  <si>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</si>
  <si>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</si>
  <si>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</si>
  <si>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</si>
  <si>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</si>
  <si>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</si>
  <si>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</si>
  <si>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</si>
  <si>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</si>
  <si>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</si>
  <si>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</si>
  <si>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</si>
  <si>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</si>
  <si>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</si>
  <si>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</si>
  <si>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</si>
  <si>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</si>
  <si>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</si>
  <si>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</si>
  <si>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</si>
  <si>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</si>
  <si>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</si>
  <si>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</si>
  <si>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</si>
  <si>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</si>
  <si>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</si>
  <si>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</si>
  <si>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</si>
  <si>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</si>
  <si>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</si>
  <si>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</si>
  <si>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</si>
  <si>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</si>
  <si>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</si>
  <si>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</si>
  <si>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</si>
  <si>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</si>
  <si>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</si>
  <si>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</si>
  <si>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</si>
  <si>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</si>
  <si>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</si>
  <si>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</si>
  <si>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</si>
  <si>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</si>
  <si>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</si>
  <si>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</si>
  <si>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</si>
  <si>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</si>
  <si>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</si>
  <si>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</si>
  <si>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</si>
  <si>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</si>
  <si>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</si>
  <si>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</si>
  <si>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</si>
  <si>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</si>
  <si>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</si>
  <si>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</si>
  <si>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</si>
  <si>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</si>
  <si>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</si>
  <si>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</si>
  <si>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</si>
  <si>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</si>
  <si>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</si>
  <si>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</si>
  <si>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</si>
  <si>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</si>
  <si>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</si>
  <si>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</si>
  <si>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</si>
  <si>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</si>
  <si>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</si>
  <si>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</si>
  <si>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</si>
  <si>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</si>
  <si>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</si>
  <si>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</si>
  <si>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</si>
  <si>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</si>
  <si>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</si>
  <si>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</si>
  <si>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</si>
  <si>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</si>
  <si>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</si>
  <si>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</si>
  <si>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</si>
  <si>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</si>
  <si>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</si>
  <si>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</si>
  <si>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</si>
  <si>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</si>
  <si>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</si>
  <si>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</si>
  <si>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</si>
  <si>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</si>
  <si>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</si>
  <si>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</si>
  <si>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</si>
  <si>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</si>
  <si>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</si>
  <si>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</si>
  <si>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</si>
  <si>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</si>
  <si>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</si>
  <si>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</si>
  <si>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</si>
  <si>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</si>
  <si>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</si>
  <si>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</si>
  <si>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</si>
  <si>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</si>
  <si>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</si>
  <si>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</si>
  <si>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</si>
  <si>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</si>
  <si>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</si>
  <si>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</si>
  <si>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</si>
  <si>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</si>
  <si>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</si>
  <si>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</si>
  <si>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</si>
  <si>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</si>
  <si>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</si>
  <si>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</si>
  <si>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</si>
  <si>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</si>
  <si>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</si>
  <si>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</si>
  <si>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</si>
  <si>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</si>
  <si>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</si>
  <si>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</si>
  <si>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</si>
  <si>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</si>
  <si>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</si>
  <si>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</si>
  <si>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</si>
  <si>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</si>
  <si>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</si>
  <si>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</si>
  <si>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</si>
  <si>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</si>
  <si>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</si>
  <si>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</si>
  <si>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</si>
  <si>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</si>
  <si>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</si>
  <si>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</si>
  <si>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</si>
  <si>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</si>
  <si>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</si>
  <si>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</si>
  <si>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</si>
  <si>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</si>
  <si>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</si>
  <si>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</si>
  <si>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</si>
  <si>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</si>
  <si>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</si>
  <si>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</si>
  <si>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</si>
  <si>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</si>
  <si>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</si>
  <si>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</si>
  <si>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</si>
  <si>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</si>
  <si>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</si>
  <si>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</si>
  <si>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</si>
  <si>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</si>
  <si>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</si>
  <si>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</si>
  <si>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</si>
  <si>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</si>
  <si>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</si>
  <si>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</si>
  <si>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</si>
  <si>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</si>
  <si>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</si>
  <si>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</si>
  <si>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</si>
  <si>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</si>
  <si>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</si>
  <si>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</si>
  <si>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</si>
  <si>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</si>
  <si>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</si>
  <si>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</si>
  <si>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</si>
  <si>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</si>
  <si>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</si>
  <si>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</si>
  <si>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</si>
  <si>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</si>
  <si>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</si>
  <si>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</si>
  <si>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</si>
  <si>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</si>
  <si>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</si>
  <si>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</si>
  <si>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</si>
  <si>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</si>
  <si>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</si>
  <si>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</si>
  <si>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</si>
  <si>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</si>
  <si>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</si>
  <si>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</si>
  <si>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</si>
  <si>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</si>
  <si>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</si>
  <si>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</si>
  <si>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</si>
  <si>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</si>
  <si>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</si>
  <si>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</si>
  <si>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</si>
  <si>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</si>
  <si>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</si>
  <si>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</si>
  <si>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</si>
  <si>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</si>
  <si>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</si>
  <si>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</si>
  <si>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</si>
  <si>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</si>
  <si>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</si>
  <si>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</si>
  <si>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</si>
  <si>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</si>
  <si>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</si>
  <si>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</si>
  <si>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</si>
  <si>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</si>
  <si>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</si>
  <si>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</si>
  <si>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</si>
  <si>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</si>
  <si>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</si>
  <si>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</si>
  <si>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</si>
  <si>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</si>
  <si>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</si>
  <si>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</si>
  <si>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</si>
  <si>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</si>
  <si>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</si>
  <si>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</si>
  <si>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</si>
  <si>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</si>
  <si>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</si>
  <si>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</si>
  <si>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</si>
  <si>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</si>
  <si>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</si>
  <si>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</si>
  <si>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</si>
  <si>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</si>
  <si>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</si>
  <si>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</si>
  <si>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</si>
  <si>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</si>
  <si>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</si>
  <si>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</si>
  <si>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</si>
  <si>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</si>
  <si>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</si>
  <si>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</si>
  <si>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</si>
  <si>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</si>
  <si>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</si>
  <si>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</si>
  <si>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</si>
  <si>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</si>
  <si>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</si>
  <si>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</si>
  <si>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</si>
  <si>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</si>
  <si>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</si>
  <si>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</si>
  <si>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</si>
  <si>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</si>
  <si>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</si>
  <si>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</si>
  <si>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</si>
  <si>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</si>
  <si>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</si>
  <si>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</si>
  <si>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</si>
  <si>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</si>
  <si>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</si>
  <si>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</si>
  <si>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</si>
  <si>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</si>
  <si>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</si>
  <si>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</si>
  <si>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</si>
  <si>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</si>
  <si>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</si>
  <si>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</si>
  <si>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</si>
  <si>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</si>
  <si>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</si>
  <si>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</si>
  <si>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</si>
  <si>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</si>
  <si>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</si>
  <si>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</si>
  <si>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</si>
  <si>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</si>
  <si>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</si>
  <si>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</si>
  <si>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</si>
  <si>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</si>
  <si>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</si>
  <si>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</si>
  <si>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</si>
  <si>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</si>
  <si>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</si>
  <si>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</si>
  <si>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</si>
  <si>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</si>
  <si>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</si>
  <si>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</si>
  <si>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</si>
  <si>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</si>
  <si>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</si>
  <si>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</si>
  <si>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</si>
  <si>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</si>
  <si>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</si>
  <si>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</si>
  <si>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</si>
  <si>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</si>
  <si>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</si>
  <si>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</si>
  <si>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</si>
  <si>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</si>
  <si>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</si>
  <si>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</si>
  <si>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</si>
  <si>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</si>
  <si>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</si>
  <si>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</si>
  <si>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</si>
  <si>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</si>
  <si>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</si>
  <si>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</si>
  <si>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</si>
  <si>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</si>
  <si>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</si>
  <si>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</si>
  <si>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</si>
  <si>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</si>
  <si>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</si>
  <si>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</si>
  <si>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</si>
  <si>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</si>
  <si>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</si>
  <si>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</si>
  <si>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</si>
  <si>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</si>
  <si>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</si>
  <si>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</si>
  <si>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</si>
  <si>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</si>
  <si>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</si>
  <si>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</si>
  <si>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</si>
  <si>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</si>
  <si>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</si>
  <si>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</si>
  <si>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</si>
  <si>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</si>
  <si>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</si>
  <si>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</si>
  <si>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</si>
  <si>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</si>
  <si>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</si>
  <si>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</si>
  <si>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</si>
  <si>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</si>
  <si>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</si>
  <si>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</si>
  <si>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</si>
  <si>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</si>
  <si>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</si>
  <si>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</si>
  <si>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</si>
  <si>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</si>
  <si>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</si>
  <si>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</si>
  <si>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</si>
  <si>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</si>
  <si>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</si>
  <si>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</si>
  <si>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</si>
  <si>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</si>
  <si>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</si>
  <si>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</si>
  <si>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</si>
  <si>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</si>
  <si>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</si>
  <si>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</si>
  <si>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</si>
  <si>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</si>
  <si>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</si>
  <si>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</si>
  <si>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</si>
  <si>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</si>
  <si>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</si>
  <si>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</si>
  <si>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</si>
  <si>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</si>
  <si>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</si>
  <si>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</si>
  <si>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</si>
  <si>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</si>
  <si>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</si>
  <si>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</si>
  <si>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</si>
  <si>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</si>
  <si>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</si>
  <si>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</si>
  <si>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</si>
  <si>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</si>
  <si>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</si>
  <si>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</si>
  <si>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</si>
  <si>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</si>
  <si>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</si>
  <si>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</si>
  <si>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</si>
  <si>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</si>
  <si>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</si>
  <si>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</si>
  <si>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</si>
  <si>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</si>
  <si>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</si>
  <si>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</si>
  <si>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</si>
  <si>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</si>
  <si>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</si>
  <si>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</si>
  <si>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</si>
  <si>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</si>
  <si>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</si>
  <si>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</si>
  <si>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</si>
  <si>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</si>
  <si>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</si>
  <si>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</si>
  <si>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</si>
  <si>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</si>
  <si>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</si>
  <si>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</si>
  <si>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</si>
  <si>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</si>
  <si>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</si>
  <si>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</si>
  <si>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</si>
  <si>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</si>
  <si>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</si>
  <si>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</si>
  <si>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</si>
  <si>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</si>
  <si>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</si>
  <si>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</si>
  <si>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</si>
  <si>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</si>
  <si>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</si>
  <si>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</si>
  <si>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</si>
  <si>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</si>
  <si>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</si>
  <si>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</si>
  <si>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</si>
  <si>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</si>
  <si>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</si>
  <si>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</si>
  <si>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</si>
  <si>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</si>
  <si>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</si>
  <si>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</si>
  <si>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</si>
  <si>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</si>
  <si>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</si>
  <si>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</si>
  <si>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</si>
  <si>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</si>
  <si>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</si>
  <si>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</si>
  <si>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</si>
  <si>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</si>
  <si>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</si>
  <si>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</si>
  <si>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</si>
  <si>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</si>
  <si>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</si>
  <si>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</si>
  <si>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</si>
  <si>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</si>
  <si>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</si>
  <si>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</si>
  <si>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</si>
  <si>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</si>
  <si>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</si>
  <si>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</si>
  <si>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</si>
  <si>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</si>
  <si>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</si>
  <si>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</si>
  <si>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</si>
  <si>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</si>
  <si>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</si>
  <si>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</si>
  <si>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</si>
  <si>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</si>
  <si>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</si>
  <si>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</si>
  <si>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</si>
  <si>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</si>
  <si>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</si>
  <si>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</si>
  <si>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</si>
  <si>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</si>
  <si>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</si>
  <si>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</si>
  <si>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</si>
  <si>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</si>
  <si>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</si>
  <si>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</si>
  <si>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</si>
  <si>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</si>
  <si>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</si>
  <si>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</si>
  <si>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</si>
  <si>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</si>
  <si>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</si>
  <si>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</si>
  <si>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</si>
  <si>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</si>
  <si>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</si>
  <si>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</si>
  <si>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</si>
  <si>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</si>
  <si>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</si>
  <si>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</si>
  <si>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</si>
  <si>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</si>
  <si>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</si>
  <si>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</si>
  <si>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</si>
  <si>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</si>
  <si>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</si>
  <si>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</si>
  <si>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</si>
  <si>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</si>
  <si>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</si>
  <si>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</si>
  <si>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</si>
  <si>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</si>
  <si>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</si>
  <si>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</si>
  <si>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</si>
  <si>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</si>
  <si>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</si>
  <si>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</si>
  <si>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</si>
  <si>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</si>
  <si>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</si>
  <si>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</si>
  <si>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</si>
  <si>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</si>
  <si>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</si>
  <si>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</si>
  <si>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</si>
  <si>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</si>
  <si>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</si>
  <si>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</si>
  <si>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</si>
  <si>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</si>
  <si>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</si>
  <si>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</si>
  <si>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</si>
  <si>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</si>
  <si>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</si>
  <si>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</si>
  <si>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</si>
  <si>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</si>
  <si>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</si>
  <si>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</si>
  <si>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</si>
  <si>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</si>
  <si>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</si>
  <si>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</si>
  <si>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</si>
  <si>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</si>
  <si>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</si>
  <si>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</si>
  <si>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</si>
  <si>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</si>
  <si>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</si>
  <si>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</si>
  <si>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</si>
  <si>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</si>
  <si>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</si>
  <si>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</si>
  <si>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</si>
  <si>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</si>
  <si>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</si>
  <si>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</si>
  <si>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</si>
  <si>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</si>
  <si>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</si>
  <si>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</si>
  <si>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</si>
  <si>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</si>
  <si>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</si>
  <si>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</si>
  <si>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</si>
  <si>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</si>
  <si>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</si>
  <si>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</si>
  <si>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</si>
  <si>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</si>
  <si>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</si>
  <si>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</si>
  <si>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</si>
  <si>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</si>
  <si>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</si>
  <si>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</si>
  <si>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</si>
  <si>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</si>
  <si>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</si>
  <si>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</si>
  <si>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</si>
  <si>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</si>
  <si>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</si>
  <si>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</si>
  <si>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</si>
  <si>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</si>
  <si>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</si>
  <si>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</si>
  <si>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</si>
  <si>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</si>
  <si>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</si>
  <si>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</si>
  <si>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</si>
  <si>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</si>
  <si>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</si>
  <si>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</si>
  <si>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</si>
  <si>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</si>
  <si>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</si>
  <si>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</si>
  <si>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</si>
  <si>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</si>
  <si>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</si>
  <si>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</si>
  <si>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</si>
  <si>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</si>
  <si>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</si>
  <si>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</si>
  <si>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</si>
  <si>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</si>
  <si>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</si>
  <si>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</si>
  <si>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</si>
  <si>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</si>
  <si>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</si>
  <si>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</si>
  <si>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</si>
  <si>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</si>
  <si>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</si>
  <si>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</si>
  <si>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</si>
  <si>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</si>
  <si>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</si>
  <si>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</si>
  <si>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</si>
  <si>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</si>
  <si>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</si>
  <si>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</si>
  <si>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</si>
  <si>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</si>
  <si>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</si>
  <si>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</si>
  <si>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</si>
  <si>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</si>
  <si>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</si>
  <si>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</si>
  <si>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</si>
  <si>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</si>
  <si>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</si>
  <si>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</si>
  <si>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</si>
  <si>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</si>
  <si>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</si>
  <si>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</si>
  <si>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</si>
  <si>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</si>
  <si>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</si>
  <si>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</si>
  <si>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</si>
  <si>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</si>
  <si>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</si>
  <si>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</si>
  <si>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</si>
  <si>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</si>
  <si>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</si>
  <si>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</si>
  <si>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</si>
  <si>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</si>
  <si>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</si>
  <si>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</si>
  <si>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</si>
  <si>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</si>
  <si>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</si>
  <si>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</si>
  <si>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</si>
  <si>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</si>
  <si>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</si>
  <si>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</si>
  <si>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</si>
  <si>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</si>
  <si>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</si>
  <si>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</si>
  <si>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</si>
  <si>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</si>
  <si>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</si>
  <si>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</si>
  <si>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</si>
  <si>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</si>
  <si>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</si>
  <si>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</si>
  <si>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</si>
  <si>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</si>
  <si>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</si>
  <si>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</si>
  <si>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</si>
  <si>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</si>
  <si>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</si>
  <si>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</si>
  <si>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</si>
  <si>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</si>
  <si>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</si>
  <si>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</si>
  <si>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</si>
  <si>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</si>
  <si>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</si>
  <si>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</si>
  <si>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</si>
  <si>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</si>
  <si>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</si>
  <si>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</si>
  <si>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</si>
  <si>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</si>
  <si>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</si>
  <si>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</si>
  <si>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</si>
  <si>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</si>
  <si>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</si>
  <si>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</si>
  <si>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</si>
  <si>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</si>
  <si>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</si>
  <si>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</si>
  <si>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</si>
  <si>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</si>
  <si>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</si>
  <si>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</si>
  <si>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</si>
  <si>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</si>
  <si>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</si>
  <si>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</si>
  <si>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</si>
  <si>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</si>
  <si>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</si>
  <si>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</si>
  <si>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</si>
  <si>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</si>
  <si>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</si>
  <si>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</si>
  <si>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</si>
  <si>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</si>
  <si>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</si>
  <si>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</si>
  <si>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</si>
  <si>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</si>
  <si>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</si>
  <si>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</si>
  <si>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</si>
  <si>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</si>
  <si>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</si>
  <si>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</si>
  <si>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</si>
  <si>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</si>
  <si>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</si>
  <si>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</si>
  <si>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</si>
  <si>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</si>
  <si>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</si>
  <si>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</si>
  <si>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</si>
  <si>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</si>
  <si>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</si>
  <si>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</si>
  <si>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</si>
  <si>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</si>
  <si>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</si>
  <si>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</si>
  <si>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</si>
  <si>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</si>
  <si>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</si>
  <si>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</si>
  <si>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</si>
  <si>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</si>
  <si>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</si>
  <si>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</si>
  <si>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</si>
  <si>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</si>
  <si>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</si>
  <si>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</si>
  <si>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</si>
  <si>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</si>
  <si>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</si>
  <si>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</si>
  <si>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</si>
  <si>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</si>
  <si>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</si>
  <si>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</si>
  <si>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</si>
  <si>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</si>
  <si>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</si>
  <si>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</si>
  <si>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</si>
  <si>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</si>
  <si>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</si>
  <si>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</si>
  <si>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</si>
  <si>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</si>
  <si>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</si>
  <si>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</si>
  <si>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</si>
  <si>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</si>
  <si>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</si>
  <si>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</si>
  <si>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</si>
  <si>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</si>
  <si>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</si>
  <si>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</si>
  <si>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</si>
  <si>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</si>
  <si>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</si>
  <si>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</si>
  <si>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</si>
  <si>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</si>
  <si>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</si>
  <si>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</si>
  <si>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</si>
  <si>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</si>
  <si>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</si>
  <si>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</si>
  <si>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</si>
  <si>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</si>
  <si>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</si>
  <si>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</si>
  <si>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</si>
  <si>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</si>
  <si>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</si>
  <si>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</si>
  <si>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</si>
  <si>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</si>
  <si>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</si>
  <si>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</si>
  <si>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</si>
  <si>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</si>
  <si>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</si>
  <si>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</si>
  <si>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</si>
  <si>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</si>
  <si>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</si>
  <si>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</si>
  <si>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</si>
  <si>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</si>
  <si>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</si>
  <si>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</si>
  <si>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</si>
  <si>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</si>
  <si>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</si>
  <si>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</si>
  <si>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</si>
  <si>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</si>
  <si>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</si>
  <si>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</si>
  <si>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</si>
  <si>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</si>
  <si>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</si>
  <si>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</si>
  <si>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</si>
  <si>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</si>
  <si>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</si>
  <si>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</si>
  <si>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</si>
  <si>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</si>
  <si>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</si>
  <si>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</si>
  <si>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</si>
  <si>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</si>
  <si>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</si>
  <si>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</si>
  <si>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</si>
  <si>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</si>
  <si>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</si>
  <si>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</si>
  <si>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</si>
  <si>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</si>
  <si>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</si>
  <si>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</si>
  <si>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</si>
  <si>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</si>
  <si>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</si>
  <si>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</si>
  <si>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</si>
  <si>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</si>
  <si>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</si>
  <si>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</si>
  <si>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</si>
  <si>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</si>
  <si>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</si>
  <si>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</si>
  <si>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</si>
  <si>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</si>
  <si>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</si>
  <si>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</si>
  <si>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</si>
  <si>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</si>
  <si>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</si>
  <si>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</si>
  <si>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</si>
  <si>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</si>
  <si>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</si>
  <si>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</si>
  <si>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</si>
  <si>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</si>
  <si>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</si>
  <si>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</si>
  <si>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</si>
  <si>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</si>
  <si>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</si>
  <si>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</si>
  <si>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</si>
  <si>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</si>
  <si>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</si>
  <si>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</si>
  <si>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</si>
  <si>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</si>
  <si>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</si>
  <si>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</si>
  <si>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</si>
  <si>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</si>
  <si>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</si>
  <si>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</si>
  <si>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</si>
  <si>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</si>
  <si>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</si>
  <si>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</si>
  <si>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</si>
  <si>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</si>
  <si>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</si>
  <si>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</si>
  <si>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</si>
  <si>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</si>
  <si>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</si>
  <si>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</si>
  <si>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</si>
  <si>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</si>
  <si>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</si>
  <si>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</si>
  <si>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</si>
  <si>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</si>
  <si>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</si>
  <si>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</si>
  <si>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</si>
  <si>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</si>
  <si>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</si>
  <si>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</si>
  <si>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</si>
  <si>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</si>
  <si>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</si>
  <si>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</si>
  <si>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</si>
  <si>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</si>
  <si>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</si>
  <si>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</si>
  <si>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</si>
  <si>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</si>
  <si>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</si>
  <si>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</si>
  <si>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</si>
  <si>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</si>
  <si>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</si>
  <si>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</si>
  <si>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</si>
  <si>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</si>
  <si>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</si>
  <si>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</si>
  <si>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</si>
  <si>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</si>
  <si>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</si>
  <si>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</si>
  <si>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</si>
  <si>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</si>
  <si>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</si>
  <si>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</si>
  <si>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</si>
  <si>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</si>
  <si>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</si>
  <si>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</si>
  <si>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</si>
  <si>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</si>
  <si>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</si>
  <si>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</si>
  <si>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</si>
  <si>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</si>
  <si>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</si>
  <si>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</si>
  <si>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</si>
  <si>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</si>
  <si>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</si>
  <si>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</si>
  <si>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</si>
  <si>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</si>
  <si>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</si>
  <si>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</si>
  <si>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</si>
  <si>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</si>
  <si>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</si>
  <si>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</si>
  <si>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</si>
  <si>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</si>
  <si>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</si>
  <si>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</si>
  <si>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</si>
  <si>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</si>
  <si>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</si>
  <si>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</si>
  <si>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</si>
  <si>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</si>
  <si>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</si>
  <si>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</si>
  <si>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</si>
  <si>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</si>
  <si>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</si>
  <si>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</si>
  <si>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</si>
  <si>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</si>
  <si>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</si>
  <si>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</si>
  <si>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</si>
  <si>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</si>
  <si>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</si>
  <si>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</si>
  <si>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</si>
  <si>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</si>
  <si>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</si>
  <si>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</si>
  <si>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</si>
  <si>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</si>
  <si>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</si>
  <si>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</si>
  <si>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</si>
  <si>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</si>
  <si>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</si>
  <si>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</si>
  <si>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</si>
  <si>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</si>
  <si>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</si>
  <si>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</si>
  <si>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</si>
  <si>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</si>
  <si>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</si>
  <si>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</si>
  <si>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</si>
  <si>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</si>
  <si>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</si>
  <si>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</si>
  <si>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</si>
  <si>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</si>
  <si>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</si>
  <si>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</si>
  <si>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</si>
  <si>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</si>
  <si>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</si>
  <si>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</si>
  <si>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</si>
  <si>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</si>
  <si>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</si>
  <si>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</si>
  <si>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</si>
  <si>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</si>
  <si>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</si>
  <si>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</si>
  <si>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</si>
  <si>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</si>
  <si>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</si>
  <si>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</si>
  <si>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</si>
  <si>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</si>
  <si>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</si>
  <si>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</si>
  <si>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</si>
  <si>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</si>
  <si>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</si>
  <si>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</si>
  <si>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</si>
  <si>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</si>
  <si>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</si>
  <si>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</si>
  <si>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</si>
  <si>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</si>
  <si>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</si>
  <si>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</si>
  <si>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</si>
  <si>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</si>
  <si>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</si>
  <si>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</si>
  <si>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</si>
  <si>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</si>
  <si>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</si>
  <si>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</si>
  <si>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</si>
  <si>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</si>
  <si>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</si>
  <si>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</si>
  <si>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</si>
  <si>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</si>
  <si>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</si>
  <si>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</si>
  <si>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</si>
  <si>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</si>
  <si>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</si>
  <si>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</si>
  <si>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</si>
  <si>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</si>
  <si>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</si>
  <si>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</si>
  <si>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</si>
  <si>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</si>
  <si>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</si>
  <si>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</si>
  <si>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</si>
  <si>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</si>
  <si>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</si>
  <si>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</si>
  <si>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</si>
  <si>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</si>
  <si>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</si>
  <si>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</si>
  <si>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</si>
  <si>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</si>
  <si>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</si>
  <si>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</si>
  <si>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</si>
  <si>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</si>
  <si>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</si>
  <si>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</si>
  <si>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</si>
  <si>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</si>
  <si>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</si>
  <si>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</si>
  <si>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</si>
  <si>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</si>
  <si>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</si>
  <si>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</si>
  <si>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</si>
  <si>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</si>
  <si>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</si>
  <si>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</si>
  <si>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</si>
  <si>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</si>
  <si>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</si>
  <si>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</si>
  <si>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</si>
  <si>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</si>
  <si>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</si>
  <si>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</si>
  <si>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</si>
  <si>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</si>
  <si>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</si>
  <si>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</si>
  <si>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</si>
  <si>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</si>
  <si>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</si>
  <si>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</si>
  <si>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</si>
  <si>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</si>
  <si>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</si>
  <si>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</si>
  <si>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</si>
  <si>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</si>
  <si>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</si>
  <si>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</si>
  <si>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</si>
  <si>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</si>
  <si>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</si>
  <si>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</si>
  <si>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</si>
  <si>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</si>
  <si>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</si>
  <si>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</si>
  <si>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</si>
  <si>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</si>
  <si>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</si>
  <si>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</si>
  <si>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</si>
  <si>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</si>
  <si>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</si>
  <si>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</si>
  <si>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</si>
  <si>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</si>
  <si>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</si>
  <si>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</si>
  <si>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</si>
  <si>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</si>
  <si>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</si>
  <si>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</si>
  <si>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</si>
  <si>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</si>
  <si>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</si>
  <si>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</si>
  <si>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</si>
  <si>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</si>
  <si>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</si>
  <si>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</si>
  <si>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</si>
  <si>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</si>
  <si>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</si>
  <si>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</si>
  <si>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</si>
  <si>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</si>
  <si>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</si>
  <si>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</si>
  <si>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</si>
  <si>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</si>
  <si>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</si>
  <si>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</si>
  <si>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</si>
  <si>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</si>
  <si>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</si>
  <si>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</si>
  <si>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</si>
  <si>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</si>
  <si>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</si>
  <si>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</si>
  <si>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</si>
  <si>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</si>
  <si>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</si>
  <si>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</si>
  <si>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</si>
  <si>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</si>
  <si>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</si>
  <si>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</si>
  <si>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</si>
  <si>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</si>
  <si>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</si>
  <si>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</si>
  <si>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</si>
  <si>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</si>
  <si>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</si>
  <si>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</si>
  <si>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</si>
  <si>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</si>
  <si>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</si>
  <si>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</si>
  <si>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</si>
  <si>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</si>
  <si>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</si>
  <si>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</si>
  <si>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</si>
  <si>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</si>
  <si>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</si>
  <si>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</si>
  <si>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</si>
  <si>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</si>
  <si>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</si>
  <si>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</si>
  <si>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</si>
  <si>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</si>
  <si>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</si>
  <si>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</si>
  <si>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</si>
  <si>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</si>
  <si>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</si>
  <si>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</si>
  <si>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</si>
  <si>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</si>
  <si>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</si>
  <si>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</si>
  <si>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</si>
  <si>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</si>
  <si>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</si>
  <si>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</si>
  <si>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</si>
  <si>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</si>
  <si>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</si>
  <si>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</si>
  <si>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</si>
  <si>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</si>
  <si>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</si>
  <si>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</si>
  <si>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</si>
  <si>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</si>
  <si>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</si>
  <si>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</si>
  <si>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</si>
  <si>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</si>
  <si>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</si>
  <si>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</si>
  <si>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</si>
  <si>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</si>
  <si>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</si>
  <si>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</si>
  <si>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</si>
  <si>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</si>
  <si>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</si>
  <si>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</si>
  <si>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</si>
  <si>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</si>
  <si>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</si>
  <si>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</si>
  <si>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</si>
  <si>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</si>
  <si>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</si>
  <si>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</si>
  <si>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</si>
  <si>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</si>
  <si>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</si>
  <si>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</si>
  <si>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</si>
  <si>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</si>
  <si>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</si>
  <si>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</si>
  <si>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</si>
  <si>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</si>
  <si>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</si>
  <si>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</si>
  <si>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</si>
  <si>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</si>
  <si>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</si>
  <si>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</si>
  <si>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</si>
  <si>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</si>
  <si>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</si>
  <si>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</si>
  <si>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</si>
  <si>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</si>
  <si>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</si>
  <si>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</si>
  <si>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</si>
  <si>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</si>
  <si>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</si>
  <si>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</si>
  <si>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</si>
  <si>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</si>
  <si>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</si>
  <si>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</si>
  <si>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</si>
  <si>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</si>
  <si>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</si>
  <si>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</si>
  <si>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</si>
  <si>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</si>
  <si>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</si>
  <si>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</si>
  <si>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</si>
  <si>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</si>
  <si>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</si>
  <si>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</si>
  <si>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</si>
  <si>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</si>
  <si>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</si>
  <si>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</si>
  <si>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</si>
  <si>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</si>
  <si>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</si>
  <si>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</si>
  <si>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</si>
  <si>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</si>
  <si>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</si>
  <si>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</si>
  <si>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</si>
  <si>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</si>
  <si>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</si>
  <si>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</si>
  <si>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</si>
  <si>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</si>
  <si>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</si>
  <si>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</si>
  <si>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</si>
  <si>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</si>
  <si>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</si>
  <si>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</si>
  <si>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</si>
  <si>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</si>
  <si>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</si>
  <si>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</si>
  <si>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</si>
  <si>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</si>
  <si>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</si>
  <si>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</si>
  <si>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</si>
  <si>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</si>
  <si>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</si>
  <si>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</si>
  <si>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</si>
  <si>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</si>
  <si>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</si>
  <si>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</si>
  <si>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</si>
  <si>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</si>
  <si>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</si>
  <si>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</si>
  <si>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</si>
  <si>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</si>
  <si>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</si>
  <si>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</si>
  <si>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</si>
  <si>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</si>
  <si>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</si>
  <si>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</si>
  <si>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</si>
  <si>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</si>
  <si>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</si>
  <si>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</si>
  <si>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</si>
  <si>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</si>
  <si>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</si>
  <si>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</si>
  <si>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</si>
  <si>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</si>
  <si>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</si>
  <si>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</si>
  <si>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</si>
  <si>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</si>
  <si>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</si>
  <si>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</si>
  <si>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</si>
  <si>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</si>
  <si>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</si>
  <si>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</si>
  <si>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</si>
  <si>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</si>
  <si>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</si>
  <si>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</si>
  <si>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</si>
  <si>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</si>
  <si>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</si>
  <si>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</si>
  <si>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</si>
  <si>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</si>
  <si>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</si>
  <si>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</si>
  <si>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</si>
  <si>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</si>
  <si>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</si>
  <si>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</si>
  <si>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</si>
  <si>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</si>
  <si>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</si>
  <si>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</si>
  <si>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</si>
  <si>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</si>
  <si>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</si>
  <si>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</si>
  <si>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</si>
  <si>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</si>
  <si>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</si>
  <si>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</si>
  <si>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</si>
  <si>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</si>
  <si>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</si>
  <si>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</si>
  <si>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</si>
  <si>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</si>
  <si>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</si>
  <si>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</si>
  <si>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</si>
  <si>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</si>
  <si>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</si>
  <si>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</si>
  <si>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</si>
  <si>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</si>
  <si>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</si>
  <si>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</si>
  <si>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</si>
  <si>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</si>
  <si>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</si>
  <si>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</si>
  <si>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</si>
  <si>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</si>
  <si>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</si>
  <si>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</si>
  <si>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</si>
  <si>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</si>
  <si>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</si>
  <si>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</si>
  <si>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</si>
  <si>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</si>
  <si>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</si>
  <si>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</si>
  <si>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</si>
  <si>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</si>
  <si>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</si>
  <si>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</si>
  <si>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</si>
  <si>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</si>
  <si>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</si>
  <si>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</si>
  <si>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</si>
  <si>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</si>
  <si>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</si>
  <si>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</si>
  <si>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</si>
  <si>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</si>
  <si>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</si>
  <si>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</si>
  <si>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</si>
  <si>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</si>
  <si>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</si>
  <si>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</si>
  <si>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</si>
  <si>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</si>
  <si>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</si>
  <si>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</si>
  <si>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</si>
  <si>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</si>
  <si>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</si>
  <si>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</si>
  <si>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</si>
  <si>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</si>
  <si>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</si>
  <si>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</si>
  <si>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</si>
  <si>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</si>
  <si>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</si>
  <si>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</si>
  <si>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</si>
  <si>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</si>
  <si>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</si>
  <si>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</si>
  <si>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</si>
  <si>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</si>
  <si>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</si>
  <si>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</si>
  <si>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</si>
  <si>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</si>
  <si>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</si>
  <si>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</si>
  <si>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</si>
  <si>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</si>
  <si>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</si>
  <si>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</si>
  <si>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</si>
  <si>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</si>
  <si>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</si>
  <si>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</si>
  <si>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</si>
  <si>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</si>
  <si>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</si>
  <si>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</si>
  <si>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</si>
  <si>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</si>
  <si>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</si>
  <si>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</si>
  <si>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</si>
  <si>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</si>
  <si>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</si>
  <si>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</si>
  <si>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</si>
  <si>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</si>
  <si>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</si>
  <si>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</si>
  <si>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</si>
  <si>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</si>
  <si>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</si>
  <si>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</si>
  <si>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</si>
  <si>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</si>
  <si>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</si>
  <si>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</si>
  <si>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</si>
  <si>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</si>
  <si>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</si>
  <si>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</si>
  <si>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</si>
  <si>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</si>
  <si>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</si>
  <si>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</si>
  <si>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</si>
  <si>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</si>
  <si>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</si>
  <si>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</si>
  <si>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</si>
  <si>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</si>
  <si>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</si>
  <si>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</si>
  <si>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</si>
  <si>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</si>
  <si>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</si>
  <si>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</si>
  <si>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</si>
  <si>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</si>
  <si>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</si>
  <si>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</si>
  <si>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</si>
  <si>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</si>
  <si>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</si>
  <si>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</si>
  <si>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</si>
  <si>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</si>
  <si>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</si>
  <si>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</si>
  <si>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</si>
  <si>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</si>
  <si>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</si>
  <si>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</si>
  <si>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</si>
  <si>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</si>
  <si>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</si>
  <si>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</si>
  <si>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</si>
  <si>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</si>
  <si>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</si>
  <si>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</si>
  <si>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</si>
  <si>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</si>
  <si>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</si>
  <si>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</si>
  <si>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</si>
  <si>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</si>
  <si>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</si>
  <si>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</si>
  <si>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</si>
  <si>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</si>
  <si>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</si>
  <si>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</si>
  <si>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</si>
  <si>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</si>
  <si>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</si>
  <si>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</si>
  <si>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</si>
  <si>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</si>
  <si>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</si>
  <si>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</si>
  <si>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</si>
  <si>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</si>
  <si>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</si>
  <si>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</si>
  <si>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</si>
  <si>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</si>
  <si>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</si>
  <si>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</si>
  <si>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</si>
  <si>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</si>
  <si>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</si>
  <si>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</si>
  <si>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</si>
  <si>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</si>
  <si>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</si>
  <si>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</si>
  <si>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</si>
  <si>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</si>
  <si>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</si>
  <si>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</si>
  <si>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</si>
  <si>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</si>
  <si>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</si>
  <si>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</si>
  <si>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</si>
  <si>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</si>
  <si>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</si>
  <si>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</si>
  <si>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</si>
  <si>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</si>
  <si>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</si>
  <si>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</si>
  <si>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</si>
  <si>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</si>
  <si>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</si>
  <si>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</si>
  <si>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</si>
  <si>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</si>
  <si>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</si>
  <si>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</si>
  <si>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</si>
  <si>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</si>
  <si>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</si>
  <si>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</si>
  <si>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</si>
  <si>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</si>
  <si>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</si>
  <si>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</si>
  <si>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</si>
  <si>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</si>
  <si>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</si>
  <si>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</si>
  <si>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</si>
  <si>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</si>
  <si>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</si>
  <si>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</si>
  <si>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</si>
  <si>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</si>
  <si>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</si>
  <si>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</si>
  <si>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</si>
  <si>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</si>
  <si>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</si>
  <si>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</si>
  <si>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</si>
  <si>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</si>
  <si>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</si>
  <si>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</si>
  <si>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</si>
  <si>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</si>
  <si>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</si>
  <si>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</si>
  <si>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</si>
  <si>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</si>
  <si>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</si>
  <si>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</si>
  <si>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</si>
  <si>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</si>
  <si>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</si>
  <si>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</si>
  <si>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</si>
  <si>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</si>
  <si>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</si>
  <si>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</si>
  <si>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</si>
  <si>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</si>
  <si>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</si>
  <si>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</si>
  <si>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</si>
  <si>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</si>
  <si>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</si>
  <si>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</si>
  <si>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</si>
  <si>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</si>
  <si>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</si>
  <si>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</si>
  <si>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</si>
  <si>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</si>
  <si>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</si>
  <si>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</si>
  <si>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</si>
  <si>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</si>
  <si>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</si>
  <si>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</si>
  <si>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</si>
  <si>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</si>
  <si>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</si>
  <si>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</si>
  <si>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</si>
  <si>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</si>
  <si>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</si>
  <si>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</si>
  <si>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</si>
  <si>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</si>
  <si>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</si>
  <si>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</si>
  <si>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</si>
  <si>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</si>
  <si>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</si>
  <si>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</si>
  <si>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</si>
  <si>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</si>
  <si>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</si>
  <si>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</si>
  <si>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</si>
  <si>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</si>
  <si>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</si>
  <si>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</si>
  <si>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</si>
  <si>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</si>
  <si>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</si>
  <si>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</si>
  <si>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</si>
  <si>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</si>
  <si>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</si>
  <si>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</si>
  <si>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</si>
  <si>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</si>
  <si>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</si>
  <si>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</si>
  <si>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</si>
  <si>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</si>
  <si>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</si>
  <si>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</si>
  <si>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</si>
  <si>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</si>
  <si>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</si>
  <si>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</si>
  <si>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</si>
  <si>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</si>
  <si>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</si>
  <si>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</si>
  <si>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</si>
  <si>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</si>
  <si>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</si>
  <si>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</si>
  <si>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</si>
  <si>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</si>
  <si>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</si>
  <si>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</si>
  <si>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</si>
  <si>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</si>
  <si>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</si>
  <si>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</si>
  <si>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</si>
  <si>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</si>
  <si>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</si>
  <si>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</si>
  <si>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</si>
  <si>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</si>
  <si>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</si>
  <si>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</si>
  <si>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</si>
  <si>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</si>
  <si>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</si>
  <si>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</si>
  <si>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</si>
  <si>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</si>
  <si>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</si>
  <si>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</si>
  <si>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</si>
  <si>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</si>
  <si>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</si>
  <si>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</si>
  <si>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</si>
  <si>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</si>
  <si>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</si>
  <si>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</si>
  <si>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</si>
  <si>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</si>
  <si>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</si>
  <si>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</si>
  <si>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</si>
  <si>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</si>
  <si>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</si>
  <si>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</si>
  <si>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</si>
  <si>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</si>
  <si>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</si>
  <si>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</si>
  <si>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</si>
  <si>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</si>
  <si>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</si>
  <si>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</si>
  <si>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</si>
  <si>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</si>
  <si>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</si>
  <si>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</si>
  <si>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</si>
  <si>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</si>
  <si>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</si>
  <si>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</si>
  <si>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</si>
  <si>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</si>
  <si>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</si>
  <si>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</si>
  <si>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</si>
  <si>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</si>
  <si>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</si>
  <si>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</si>
  <si>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</si>
  <si>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</si>
  <si>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</si>
  <si>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</si>
  <si>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</si>
  <si>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</si>
  <si>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</si>
  <si>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</si>
  <si>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</si>
  <si>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</si>
  <si>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</si>
  <si>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</si>
  <si>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</si>
  <si>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</si>
  <si>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</si>
  <si>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</si>
  <si>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</si>
  <si>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</si>
  <si>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</si>
  <si>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</si>
  <si>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</si>
  <si>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</si>
  <si>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</si>
  <si>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</si>
  <si>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</si>
  <si>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</si>
  <si>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</si>
  <si>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</si>
  <si>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</si>
  <si>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</si>
  <si>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</si>
  <si>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</si>
  <si>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</si>
  <si>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</si>
  <si>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</si>
  <si>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</si>
  <si>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</si>
  <si>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</si>
  <si>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</si>
  <si>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</si>
  <si>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</si>
  <si>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</si>
  <si>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</si>
  <si>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</si>
  <si>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</si>
  <si>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</si>
  <si>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</si>
  <si>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</si>
  <si>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</si>
  <si>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</si>
  <si>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</si>
  <si>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</si>
  <si>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</si>
  <si>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</si>
  <si>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</si>
  <si>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</si>
  <si>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</si>
  <si>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</si>
  <si>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</si>
  <si>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</si>
  <si>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</si>
  <si>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</si>
  <si>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</si>
  <si>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</si>
  <si>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</si>
  <si>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</si>
  <si>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</si>
  <si>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</si>
  <si>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</si>
  <si>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</si>
  <si>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</si>
  <si>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</si>
  <si>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</si>
  <si>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</si>
  <si>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</si>
  <si>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</si>
  <si>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</si>
  <si>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</si>
  <si>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</si>
  <si>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</si>
  <si>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</si>
  <si>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</si>
  <si>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</si>
  <si>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</si>
  <si>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</si>
  <si>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</si>
  <si>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</si>
  <si>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</si>
  <si>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</si>
  <si>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</si>
  <si>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</si>
  <si>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</si>
  <si>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</si>
  <si>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</si>
  <si>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</si>
  <si>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</si>
  <si>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</si>
  <si>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</si>
  <si>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</si>
  <si>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</si>
  <si>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</si>
  <si>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</si>
  <si>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</si>
  <si>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</si>
  <si>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</si>
  <si>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</si>
  <si>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</si>
  <si>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</si>
  <si>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</si>
  <si>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</si>
  <si>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</si>
  <si>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</si>
  <si>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</si>
  <si>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</si>
  <si>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</si>
  <si>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</si>
  <si>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</si>
  <si>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</si>
  <si>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</si>
  <si>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</si>
  <si>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</si>
  <si>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</si>
  <si>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</si>
  <si>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</si>
  <si>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</si>
  <si>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</si>
  <si>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</si>
  <si>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</si>
  <si>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</si>
  <si>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</si>
  <si>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</si>
  <si>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</si>
  <si>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</si>
  <si>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</si>
  <si>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</si>
  <si>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</si>
  <si>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</si>
  <si>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</si>
  <si>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</si>
  <si>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</si>
  <si>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</si>
  <si>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</si>
  <si>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</si>
  <si>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</si>
  <si>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</si>
  <si>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</si>
  <si>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</si>
  <si>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</si>
  <si>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</si>
  <si>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</si>
  <si>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</si>
  <si>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</si>
  <si>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</si>
  <si>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</si>
  <si>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</si>
  <si>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</si>
  <si>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</si>
  <si>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</si>
  <si>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</si>
  <si>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</si>
  <si>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</si>
  <si>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</si>
  <si>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</si>
  <si>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</si>
  <si>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</si>
  <si>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</si>
  <si>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</si>
  <si>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</si>
  <si>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</si>
  <si>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</si>
  <si>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</si>
  <si>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</si>
  <si>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</si>
  <si>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</si>
  <si>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</si>
  <si>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</si>
  <si>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</si>
  <si>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</si>
  <si>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</si>
  <si>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</si>
  <si>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</si>
  <si>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</si>
  <si>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</si>
  <si>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</si>
  <si>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</si>
  <si>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</si>
  <si>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</si>
  <si>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</si>
  <si>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</si>
  <si>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</si>
  <si>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</si>
  <si>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</si>
  <si>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</si>
  <si>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</si>
  <si>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</si>
  <si>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</si>
  <si>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</si>
  <si>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</si>
  <si>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</si>
  <si>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</si>
  <si>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</si>
  <si>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</si>
  <si>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</si>
  <si>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</si>
  <si>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</si>
  <si>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</si>
  <si>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</si>
  <si>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</si>
  <si>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</si>
  <si>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</si>
  <si>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</si>
  <si>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</si>
  <si>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</si>
  <si>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</si>
  <si>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</si>
  <si>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</si>
  <si>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</si>
  <si>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</si>
  <si>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</si>
  <si>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</si>
  <si>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</si>
  <si>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</si>
  <si>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</si>
  <si>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</si>
  <si>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</si>
  <si>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</si>
  <si>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</si>
  <si>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</si>
  <si>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</si>
  <si>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</si>
  <si>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</si>
  <si>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</si>
  <si>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</si>
  <si>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</si>
  <si>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</si>
  <si>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</si>
  <si>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</si>
  <si>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</si>
  <si>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</si>
  <si>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</si>
  <si>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</si>
  <si>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</si>
  <si>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</si>
  <si>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</si>
  <si>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</si>
  <si>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</si>
  <si>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</si>
  <si>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</si>
  <si>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</si>
  <si>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</si>
  <si>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</si>
  <si>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</si>
  <si>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</si>
  <si>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</si>
  <si>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</si>
  <si>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</si>
  <si>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</si>
  <si>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</si>
  <si>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</si>
  <si>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</si>
  <si>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</si>
  <si>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</si>
  <si>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</si>
  <si>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</si>
  <si>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</si>
  <si>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</si>
  <si>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</si>
  <si>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</si>
  <si>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</si>
  <si>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</si>
  <si>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</si>
  <si>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</si>
  <si>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</si>
  <si>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</si>
  <si>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</si>
  <si>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</si>
  <si>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</si>
  <si>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</si>
  <si>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</si>
  <si>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</si>
  <si>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</si>
  <si>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</si>
  <si>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</si>
  <si>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</si>
  <si>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</si>
  <si>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</si>
  <si>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</si>
  <si>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</si>
  <si>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</si>
  <si>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</si>
  <si>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</si>
  <si>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</si>
  <si>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</si>
  <si>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</si>
  <si>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</si>
  <si>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</si>
  <si>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</si>
  <si>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</si>
  <si>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</si>
  <si>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</si>
  <si>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</si>
  <si>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</si>
  <si>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</si>
  <si>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</si>
  <si>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</si>
  <si>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</si>
  <si>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</si>
  <si>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</si>
  <si>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</si>
  <si>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</si>
  <si>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</si>
  <si>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</si>
  <si>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</si>
  <si>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</si>
  <si>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</si>
  <si>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</si>
  <si>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</si>
  <si>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</si>
  <si>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</si>
  <si>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</si>
  <si>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</si>
  <si>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</si>
  <si>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</si>
  <si>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</si>
  <si>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</si>
  <si>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</si>
  <si>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</si>
  <si>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</si>
  <si>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</si>
  <si>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</si>
  <si>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</si>
  <si>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</si>
  <si>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</si>
  <si>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</si>
  <si>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</si>
  <si>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</si>
  <si>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</si>
  <si>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</si>
  <si>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</si>
  <si>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</si>
  <si>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</si>
  <si>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</si>
  <si>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</si>
  <si>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</si>
  <si>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</si>
  <si>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</si>
  <si>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</si>
  <si>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</si>
  <si>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</si>
  <si>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</si>
  <si>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</si>
  <si>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</si>
  <si>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</si>
  <si>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</si>
  <si>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</si>
  <si>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</si>
  <si>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</si>
  <si>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</si>
  <si>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</si>
  <si>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</si>
  <si>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</si>
  <si>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</si>
  <si>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</si>
  <si>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</si>
  <si>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</si>
  <si>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</si>
  <si>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</si>
  <si>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</si>
  <si>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</si>
  <si>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</si>
  <si>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</si>
  <si>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</si>
  <si>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</si>
  <si>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</si>
  <si>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</si>
  <si>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</si>
  <si>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</si>
  <si>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</si>
  <si>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</si>
  <si>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</si>
  <si>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</si>
  <si>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</si>
  <si>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</si>
  <si>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</si>
  <si>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</si>
  <si>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</si>
  <si>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</si>
  <si>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</si>
  <si>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</si>
  <si>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</si>
  <si>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</si>
  <si>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</si>
  <si>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</si>
  <si>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</si>
  <si>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</si>
  <si>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</si>
  <si>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</si>
  <si>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</si>
  <si>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</si>
  <si>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</si>
  <si>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</si>
  <si>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</si>
  <si>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</si>
  <si>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</si>
  <si>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</si>
  <si>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</si>
  <si>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</si>
  <si>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</si>
  <si>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</si>
  <si>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</si>
  <si>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</si>
  <si>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</si>
  <si>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</si>
  <si>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</si>
  <si>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</si>
  <si>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</si>
  <si>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</si>
  <si>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</si>
  <si>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</si>
  <si>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</si>
  <si>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</si>
  <si>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</si>
  <si>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</si>
  <si>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</si>
  <si>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</si>
  <si>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</si>
  <si>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</si>
  <si>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</si>
  <si>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</si>
  <si>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</si>
  <si>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</si>
  <si>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</si>
  <si>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</si>
  <si>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</si>
  <si>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</si>
  <si>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</si>
  <si>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</si>
  <si>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</si>
  <si>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</si>
  <si>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</si>
  <si>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</si>
  <si>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</si>
  <si>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</si>
  <si>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</si>
  <si>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</si>
  <si>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</si>
  <si>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</si>
  <si>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</si>
  <si>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</si>
  <si>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</si>
  <si>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</si>
  <si>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</si>
  <si>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</si>
  <si>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</si>
  <si>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</si>
  <si>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</si>
  <si>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</si>
  <si>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</si>
  <si>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</si>
  <si>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</si>
  <si>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</si>
  <si>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</si>
  <si>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</si>
  <si>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</si>
  <si>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</si>
  <si>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</si>
  <si>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</si>
  <si>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</si>
  <si>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</si>
  <si>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</si>
  <si>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</si>
  <si>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</si>
  <si>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</si>
  <si>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</si>
  <si>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</si>
  <si>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</si>
  <si>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</si>
  <si>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</si>
  <si>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</si>
  <si>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</si>
  <si>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</si>
  <si>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</si>
  <si>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</si>
  <si>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</si>
  <si>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</si>
  <si>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</si>
  <si>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</si>
  <si>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</si>
  <si>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</si>
  <si>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</si>
  <si>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</si>
  <si>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</si>
  <si>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</si>
  <si>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</si>
  <si>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</si>
  <si>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</si>
  <si>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</si>
  <si>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</si>
  <si>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</si>
  <si>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</si>
  <si>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</si>
  <si>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</si>
  <si>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</si>
  <si>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</si>
  <si>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</si>
  <si>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</si>
  <si>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</si>
  <si>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</si>
  <si>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</si>
  <si>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</si>
  <si>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</si>
  <si>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</si>
  <si>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</si>
  <si>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</si>
  <si>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</si>
  <si>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</si>
  <si>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</si>
  <si>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</si>
  <si>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</si>
  <si>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</si>
  <si>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</si>
  <si>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</si>
  <si>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</si>
  <si>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</si>
  <si>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</si>
  <si>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</si>
  <si>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</si>
  <si>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</si>
  <si>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</si>
  <si>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</si>
  <si>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</si>
  <si>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</si>
  <si>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</si>
  <si>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</si>
  <si>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</si>
  <si>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</si>
  <si>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</si>
  <si>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</si>
  <si>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</si>
  <si>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</si>
  <si>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</si>
  <si>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</si>
  <si>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</si>
  <si>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</si>
  <si>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</si>
  <si>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</si>
  <si>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</si>
  <si>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</si>
  <si>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</si>
  <si>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</si>
  <si>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</si>
  <si>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</si>
  <si>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</si>
  <si>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</si>
  <si>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</si>
  <si>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</si>
  <si>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</si>
  <si>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</si>
  <si>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</si>
  <si>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</si>
  <si>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</si>
  <si>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</si>
  <si>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</si>
  <si>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</si>
  <si>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</si>
  <si>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</si>
  <si>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</si>
  <si>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</si>
  <si>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</si>
  <si>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</si>
  <si>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</si>
  <si>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</si>
  <si>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</si>
  <si>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</si>
  <si>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</si>
  <si>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</si>
  <si>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</si>
  <si>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</si>
  <si>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</si>
  <si>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</si>
  <si>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</si>
  <si>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</si>
  <si>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</si>
  <si>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</si>
  <si>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</si>
  <si>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</si>
  <si>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</si>
  <si>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</si>
  <si>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</si>
  <si>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</si>
  <si>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</si>
  <si>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</si>
  <si>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</si>
  <si>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</si>
  <si>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</si>
  <si>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</si>
  <si>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</si>
  <si>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</si>
  <si>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</si>
  <si>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</si>
  <si>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</si>
  <si>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</si>
  <si>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</si>
  <si>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</si>
  <si>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</si>
  <si>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</si>
  <si>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</si>
  <si>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</si>
  <si>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</si>
  <si>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</si>
  <si>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</si>
  <si>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</si>
  <si>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</si>
  <si>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</si>
  <si>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</si>
  <si>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</si>
  <si>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</si>
  <si>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</si>
  <si>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</si>
  <si>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</si>
  <si>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</si>
  <si>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</si>
  <si>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</si>
  <si>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</si>
  <si>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</si>
  <si>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</si>
  <si>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</si>
  <si>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</si>
  <si>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</si>
  <si>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</si>
  <si>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</si>
  <si>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</si>
  <si>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</si>
  <si>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</si>
  <si>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</si>
  <si>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</si>
  <si>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</si>
  <si>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</si>
  <si>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</si>
  <si>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</si>
  <si>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</si>
  <si>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</si>
  <si>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</si>
  <si>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</si>
  <si>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</si>
  <si>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</si>
  <si>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</si>
  <si>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</si>
  <si>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</si>
  <si>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</si>
  <si>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</si>
  <si>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</si>
  <si>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</si>
  <si>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</si>
  <si>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</si>
  <si>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</si>
  <si>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</si>
  <si>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</si>
  <si>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</si>
  <si>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</si>
  <si>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</si>
  <si>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</si>
  <si>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</si>
  <si>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</si>
  <si>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</si>
  <si>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</si>
  <si>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</si>
  <si>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</si>
  <si>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</si>
  <si>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</si>
  <si>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</si>
  <si>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</si>
  <si>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</si>
  <si>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</si>
  <si>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</si>
  <si>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</si>
  <si>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</si>
  <si>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</si>
  <si>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</si>
  <si>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</si>
  <si>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</si>
  <si>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</si>
  <si>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</si>
  <si>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</si>
  <si>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</si>
  <si>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</si>
  <si>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</si>
  <si>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</si>
  <si>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</si>
  <si>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</si>
  <si>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</si>
  <si>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</si>
  <si>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</si>
  <si>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</si>
  <si>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</si>
  <si>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</si>
  <si>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</si>
  <si>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</si>
  <si>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</si>
  <si>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</si>
  <si>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</si>
  <si>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</si>
  <si>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</si>
  <si>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</si>
  <si>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</si>
  <si>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</si>
  <si>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</si>
  <si>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</si>
  <si>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</si>
  <si>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</si>
  <si>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</si>
  <si>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</si>
  <si>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</si>
  <si>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</si>
  <si>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</si>
  <si>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</si>
  <si>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</si>
  <si>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</si>
  <si>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</si>
  <si>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</si>
  <si>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</si>
  <si>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</si>
  <si>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</si>
  <si>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</si>
  <si>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</si>
  <si>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</si>
  <si>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</si>
  <si>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</si>
  <si>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</si>
  <si>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</si>
  <si>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</si>
  <si>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</si>
  <si>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</si>
  <si>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</si>
  <si>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</si>
  <si>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</si>
  <si>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</si>
  <si>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</si>
  <si>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</si>
  <si>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</si>
  <si>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</si>
  <si>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</si>
  <si>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</si>
  <si>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</si>
  <si>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</si>
  <si>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</si>
  <si>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</si>
  <si>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</si>
  <si>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</si>
  <si>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</si>
  <si>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</si>
  <si>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</si>
  <si>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</si>
  <si>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</si>
  <si>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</si>
  <si>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</si>
  <si>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</si>
  <si>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</si>
  <si>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</si>
  <si>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</si>
  <si>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</si>
  <si>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</si>
  <si>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</si>
  <si>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</si>
  <si>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</si>
  <si>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</si>
  <si>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</si>
  <si>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</si>
  <si>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</si>
  <si>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</si>
  <si>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</si>
  <si>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</si>
  <si>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</si>
  <si>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</si>
  <si>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</si>
  <si>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</si>
  <si>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</si>
  <si>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</si>
  <si>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</si>
  <si>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</si>
  <si>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</si>
  <si>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</si>
  <si>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</si>
  <si>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</si>
  <si>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</si>
  <si>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</si>
  <si>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</si>
  <si>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</si>
  <si>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</si>
  <si>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</si>
  <si>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</si>
  <si>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</si>
  <si>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</si>
  <si>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</si>
  <si>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</si>
  <si>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</si>
  <si>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</si>
  <si>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</si>
  <si>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</si>
  <si>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</si>
  <si>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</si>
  <si>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</si>
  <si>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</si>
  <si>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</si>
  <si>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</si>
  <si>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</si>
  <si>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</si>
  <si>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</si>
  <si>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</si>
  <si>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</si>
  <si>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</si>
  <si>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</si>
  <si>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</si>
  <si>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</si>
  <si>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</si>
  <si>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</si>
  <si>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</si>
  <si>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</si>
  <si>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</si>
  <si>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</si>
  <si>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</si>
  <si>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</si>
  <si>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</si>
  <si>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</si>
  <si>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</si>
  <si>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</si>
  <si>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</si>
  <si>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</si>
  <si>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</si>
  <si>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</si>
  <si>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</si>
  <si>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</si>
  <si>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</si>
  <si>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</si>
  <si>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</si>
  <si>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</si>
  <si>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</si>
  <si>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</si>
  <si>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</si>
  <si>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</si>
  <si>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</si>
  <si>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</si>
  <si>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</si>
  <si>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</si>
  <si>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</si>
  <si>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</si>
  <si>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</si>
  <si>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</si>
  <si>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</si>
  <si>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</si>
  <si>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</si>
  <si>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</si>
  <si>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</si>
  <si>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</si>
  <si>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</si>
  <si>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</si>
  <si>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</si>
  <si>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</si>
  <si>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</si>
  <si>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</si>
  <si>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</si>
  <si>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</si>
  <si>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</si>
  <si>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</si>
  <si>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</si>
  <si>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</si>
  <si>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</si>
  <si>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</si>
  <si>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</si>
  <si>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</si>
  <si>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</si>
  <si>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</si>
  <si>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</si>
  <si>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</si>
  <si>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</si>
  <si>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</si>
  <si>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</si>
  <si>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</si>
  <si>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</si>
  <si>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</si>
  <si>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</si>
  <si>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</si>
  <si>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</si>
  <si>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</si>
  <si>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</si>
  <si>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</si>
  <si>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</si>
  <si>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</si>
  <si>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</si>
  <si>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</si>
  <si>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</si>
  <si>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</si>
  <si>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</si>
  <si>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</si>
  <si>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</si>
  <si>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</si>
  <si>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</si>
  <si>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</si>
  <si>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</si>
  <si>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</si>
  <si>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</si>
  <si>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</si>
  <si>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</si>
  <si>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</si>
  <si>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</si>
  <si>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</si>
  <si>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</si>
  <si>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</si>
  <si>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</si>
  <si>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</si>
  <si>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</si>
  <si>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</si>
  <si>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</si>
  <si>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</si>
  <si>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</si>
  <si>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</si>
  <si>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</si>
  <si>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</si>
  <si>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</si>
  <si>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</si>
  <si>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</si>
  <si>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</si>
  <si>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</si>
  <si>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</si>
  <si>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</si>
  <si>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</si>
  <si>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</si>
  <si>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</si>
  <si>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</si>
  <si>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</si>
  <si>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</si>
  <si>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</si>
  <si>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</si>
  <si>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</si>
  <si>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</si>
  <si>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</si>
  <si>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</si>
  <si>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</si>
  <si>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</si>
  <si>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</si>
  <si>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</si>
  <si>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</si>
  <si>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</si>
  <si>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</si>
  <si>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</si>
  <si>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</si>
  <si>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</si>
  <si>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</si>
  <si>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</si>
  <si>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</si>
  <si>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</si>
  <si>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</si>
  <si>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</si>
  <si>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</si>
  <si>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</si>
  <si>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</si>
  <si>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</si>
  <si>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</si>
  <si>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</si>
  <si>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</si>
  <si>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</si>
  <si>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</si>
  <si>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</si>
  <si>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</si>
  <si>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</si>
  <si>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</si>
  <si>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</si>
  <si>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</si>
  <si>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</si>
  <si>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</si>
  <si>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</si>
  <si>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</si>
  <si>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</si>
  <si>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</si>
  <si>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</si>
  <si>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</si>
  <si>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</si>
  <si>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</si>
  <si>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</si>
  <si>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</si>
  <si>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</si>
  <si>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</si>
  <si>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</si>
  <si>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</si>
  <si>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</si>
  <si>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</si>
  <si>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</si>
  <si>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</si>
  <si>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</si>
  <si>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</si>
  <si>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</si>
  <si>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</si>
  <si>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</si>
  <si>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</si>
  <si>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</si>
  <si>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</si>
  <si>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</si>
  <si>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</si>
  <si>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</si>
  <si>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</si>
  <si>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</si>
  <si>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</si>
  <si>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</si>
  <si>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</si>
  <si>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</si>
  <si>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</si>
  <si>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</si>
  <si>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</si>
  <si>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</si>
  <si>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</si>
  <si>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</si>
  <si>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</si>
  <si>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</si>
  <si>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</si>
  <si>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</si>
  <si>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</si>
  <si>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</si>
  <si>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</si>
  <si>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</si>
  <si>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</si>
  <si>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</si>
  <si>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</si>
  <si>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</si>
  <si>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</si>
  <si>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</si>
  <si>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</si>
  <si>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</si>
  <si>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</si>
  <si>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</si>
  <si>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</si>
  <si>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</si>
  <si>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</si>
  <si>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</si>
  <si>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</si>
  <si>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</si>
  <si>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</si>
  <si>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</si>
  <si>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</si>
  <si>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</si>
  <si>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</si>
  <si>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</si>
  <si>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</si>
  <si>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</si>
  <si>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</si>
  <si>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</si>
  <si>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</si>
  <si>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</si>
  <si>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</si>
  <si>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</si>
  <si>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</si>
  <si>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</si>
  <si>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</si>
  <si>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</si>
  <si>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</si>
  <si>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</si>
  <si>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</si>
  <si>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</si>
  <si>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</si>
  <si>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</si>
  <si>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</si>
  <si>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</si>
  <si>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</si>
  <si>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</si>
  <si>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</si>
  <si>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</si>
  <si>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</si>
  <si>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</si>
  <si>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</si>
  <si>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</si>
  <si>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</si>
  <si>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</si>
  <si>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</si>
  <si>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</si>
  <si>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</si>
  <si>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</si>
  <si>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</si>
  <si>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</si>
  <si>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</si>
  <si>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</si>
  <si>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</si>
  <si>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</si>
  <si>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</si>
  <si>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</si>
  <si>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</si>
  <si>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</si>
  <si>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</si>
  <si>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</si>
  <si>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</si>
  <si>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</si>
  <si>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</si>
  <si>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</si>
  <si>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</si>
  <si>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</si>
  <si>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</si>
  <si>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</si>
  <si>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</si>
  <si>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</si>
  <si>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</si>
  <si>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</si>
  <si>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</si>
  <si>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</si>
  <si>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</si>
  <si>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</si>
  <si>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</si>
  <si>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</si>
  <si>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</si>
  <si>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</si>
  <si>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</si>
  <si>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</si>
  <si>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</si>
  <si>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</si>
  <si>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</si>
  <si>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</si>
  <si>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</si>
  <si>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</si>
  <si>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</si>
  <si>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</si>
  <si>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</si>
  <si>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</si>
  <si>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</si>
  <si>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</si>
  <si>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</si>
  <si>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</si>
  <si>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</si>
  <si>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</si>
  <si>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</si>
  <si>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</si>
  <si>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</si>
  <si>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</si>
  <si>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</si>
  <si>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</si>
  <si>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</si>
  <si>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</si>
  <si>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</si>
  <si>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</si>
  <si>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</si>
  <si>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</si>
  <si>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</si>
  <si>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</si>
  <si>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</si>
  <si>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</si>
  <si>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</si>
  <si>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</si>
  <si>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</si>
  <si>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</si>
  <si>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</si>
  <si>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</si>
  <si>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</si>
  <si>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</si>
  <si>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</si>
  <si>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</si>
  <si>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</si>
  <si>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</si>
  <si>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</si>
  <si>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</si>
  <si>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</si>
  <si>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</si>
  <si>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</si>
  <si>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</si>
  <si>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</si>
  <si>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</si>
  <si>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</si>
  <si>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</si>
  <si>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</si>
  <si>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</si>
  <si>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</si>
  <si>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</si>
  <si>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</si>
  <si>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</si>
  <si>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</si>
  <si>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</si>
  <si>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</si>
  <si>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</si>
  <si>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</si>
  <si>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</si>
  <si>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</si>
  <si>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</si>
  <si>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</si>
  <si>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</si>
  <si>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</si>
  <si>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</si>
  <si>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</si>
  <si>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</si>
  <si>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</si>
  <si>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</si>
  <si>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</si>
  <si>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</si>
  <si>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</si>
  <si>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</si>
  <si>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</si>
  <si>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</si>
  <si>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</si>
  <si>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</si>
  <si>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</si>
  <si>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</si>
  <si>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</si>
  <si>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</si>
  <si>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</si>
  <si>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</si>
  <si>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</si>
  <si>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</si>
  <si>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</si>
  <si>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</si>
  <si>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</si>
  <si>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</si>
  <si>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</si>
  <si>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</si>
  <si>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</si>
  <si>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</si>
  <si>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</si>
  <si>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</si>
  <si>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</si>
  <si>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</si>
  <si>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</si>
  <si>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</si>
  <si>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</si>
  <si>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</si>
  <si>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</si>
  <si>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</si>
  <si>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</si>
  <si>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</si>
  <si>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</si>
  <si>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</si>
  <si>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</si>
  <si>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</si>
  <si>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</si>
  <si>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</si>
  <si>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</si>
  <si>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</si>
  <si>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</si>
  <si>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</si>
  <si>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</si>
  <si>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</si>
  <si>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</si>
  <si>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</si>
  <si>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</si>
  <si>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</si>
  <si>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</si>
  <si>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</si>
  <si>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</si>
  <si>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</si>
  <si>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</si>
  <si>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</si>
  <si>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</si>
  <si>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</si>
  <si>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</si>
  <si>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</si>
  <si>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</si>
  <si>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</si>
  <si>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</si>
  <si>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</si>
  <si>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</si>
  <si>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</si>
  <si>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</si>
  <si>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</si>
  <si>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</si>
  <si>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</si>
  <si>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</si>
  <si>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</si>
  <si>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</si>
  <si>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</si>
  <si>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</si>
  <si>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</si>
  <si>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</si>
  <si>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</si>
  <si>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</si>
  <si>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</si>
  <si>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</si>
  <si>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</si>
  <si>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</si>
  <si>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</si>
  <si>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</si>
  <si>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</si>
  <si>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</si>
  <si>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</si>
  <si>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</si>
  <si>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</si>
  <si>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</si>
  <si>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</si>
  <si>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</si>
  <si>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</si>
  <si>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</si>
  <si>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</si>
  <si>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</si>
  <si>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</si>
  <si>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</si>
  <si>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</si>
  <si>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</si>
  <si>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</si>
  <si>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</si>
  <si>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</si>
  <si>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</si>
  <si>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</si>
  <si>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</si>
  <si>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</si>
  <si>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</si>
  <si>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</si>
  <si>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</si>
  <si>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</si>
  <si>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</si>
  <si>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</si>
  <si>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</si>
  <si>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</si>
  <si>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</si>
  <si>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</si>
  <si>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</si>
  <si>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</si>
  <si>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</si>
  <si>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</si>
  <si>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</si>
  <si>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</si>
  <si>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</si>
  <si>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</si>
  <si>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</si>
  <si>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</si>
  <si>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</si>
  <si>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</si>
  <si>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</si>
  <si>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</si>
  <si>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</si>
  <si>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</si>
  <si>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</si>
  <si>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</si>
  <si>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</si>
  <si>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</si>
  <si>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</si>
  <si>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</si>
  <si>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</si>
  <si>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</si>
  <si>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</si>
  <si>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</si>
  <si>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</si>
  <si>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</si>
  <si>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</si>
  <si>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</si>
  <si>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</si>
  <si>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</si>
  <si>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</si>
  <si>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</si>
  <si>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</si>
  <si>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</si>
  <si>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</si>
  <si>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</si>
  <si>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</si>
  <si>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</si>
  <si>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</si>
  <si>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</si>
  <si>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</si>
  <si>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</si>
  <si>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</si>
  <si>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</si>
  <si>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</si>
  <si>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</si>
  <si>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</si>
  <si>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</si>
  <si>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</si>
  <si>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</si>
  <si>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</si>
  <si>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</si>
  <si>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</si>
  <si>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</si>
  <si>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</si>
  <si>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</si>
  <si>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</si>
  <si>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</si>
  <si>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</si>
  <si>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</si>
  <si>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</si>
  <si>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</si>
  <si>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</si>
  <si>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</si>
  <si>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</si>
  <si>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</si>
  <si>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</si>
  <si>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</si>
  <si>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</si>
  <si>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</si>
  <si>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</si>
  <si>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</si>
  <si>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</si>
  <si>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</si>
  <si>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</si>
  <si>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</si>
  <si>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</si>
  <si>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</si>
  <si>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</si>
  <si>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</si>
  <si>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</si>
  <si>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</si>
  <si>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</si>
  <si>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</si>
  <si>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</si>
  <si>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</si>
  <si>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</si>
  <si>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</si>
  <si>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</si>
  <si>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</si>
  <si>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</si>
  <si>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</si>
  <si>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</si>
  <si>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</si>
  <si>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</si>
  <si>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</si>
  <si>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</si>
  <si>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</si>
  <si>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</si>
  <si>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</si>
  <si>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</si>
  <si>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</si>
  <si>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</si>
  <si>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</si>
  <si>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</si>
  <si>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</si>
  <si>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</si>
  <si>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</si>
  <si>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</si>
  <si>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</si>
  <si>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</si>
  <si>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</si>
  <si>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</si>
  <si>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</si>
  <si>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</si>
  <si>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</si>
  <si>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</si>
  <si>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</si>
  <si>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</si>
  <si>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</si>
  <si>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</si>
  <si>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</si>
  <si>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</si>
  <si>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</si>
  <si>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</si>
  <si>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</si>
  <si>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</si>
  <si>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</si>
  <si>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</si>
  <si>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</si>
  <si>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</si>
  <si>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</si>
  <si>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</si>
  <si>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</si>
  <si>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</si>
  <si>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</si>
  <si>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</si>
  <si>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</si>
  <si>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</si>
  <si>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</si>
  <si>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</si>
  <si>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</si>
  <si>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</si>
  <si>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</si>
  <si>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</si>
  <si>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</si>
  <si>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</si>
  <si>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</si>
  <si>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</si>
  <si>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</si>
  <si>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</si>
  <si>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</si>
  <si>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</si>
  <si>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</si>
  <si>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</si>
  <si>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</si>
  <si>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</si>
  <si>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</si>
  <si>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</si>
  <si>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</si>
  <si>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</si>
  <si>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</si>
  <si>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</si>
  <si>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</si>
  <si>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</si>
  <si>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</si>
  <si>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</si>
  <si>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</si>
  <si>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</si>
  <si>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</si>
  <si>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</si>
  <si>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</si>
  <si>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</si>
  <si>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</si>
  <si>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</si>
  <si>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</si>
  <si>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</si>
  <si>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</si>
  <si>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</si>
  <si>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</si>
  <si>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</si>
  <si>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</si>
  <si>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</si>
  <si>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</si>
  <si>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</si>
  <si>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</si>
  <si>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</si>
  <si>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</si>
  <si>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</si>
  <si>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</si>
  <si>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</si>
  <si>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</si>
  <si>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</si>
  <si>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</si>
  <si>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</si>
  <si>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</si>
  <si>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</si>
  <si>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</si>
  <si>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</si>
  <si>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</si>
  <si>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</si>
  <si>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</si>
  <si>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</si>
  <si>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</si>
  <si>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</si>
  <si>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</si>
  <si>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</si>
  <si>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</si>
  <si>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</si>
  <si>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</si>
  <si>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</si>
  <si>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</si>
  <si>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</si>
  <si>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</si>
  <si>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</si>
  <si>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</si>
  <si>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</si>
  <si>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</si>
  <si>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</si>
  <si>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</si>
  <si>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</si>
  <si>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</si>
  <si>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</si>
  <si>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</si>
  <si>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</si>
  <si>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</si>
  <si>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</si>
  <si>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</si>
  <si>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</si>
  <si>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</si>
  <si>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</si>
  <si>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</si>
  <si>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</si>
  <si>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</si>
  <si>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</si>
  <si>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</si>
  <si>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</si>
  <si>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</si>
  <si>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</si>
  <si>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</si>
  <si>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</si>
  <si>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</si>
  <si>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</si>
  <si>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</si>
  <si>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</si>
  <si>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</si>
  <si>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</si>
  <si>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</si>
  <si>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</si>
  <si>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</si>
  <si>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</si>
  <si>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</si>
  <si>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</si>
  <si>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</si>
  <si>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</si>
  <si>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</si>
  <si>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</si>
  <si>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</si>
  <si>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</si>
  <si>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</si>
  <si>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</si>
  <si>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</si>
  <si>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</si>
  <si>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</si>
  <si>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</si>
  <si>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</si>
  <si>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</si>
  <si>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</si>
  <si>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</si>
  <si>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</si>
  <si>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</si>
  <si>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</si>
  <si>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</si>
  <si>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</si>
  <si>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</si>
  <si>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</si>
  <si>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</si>
  <si>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</si>
  <si>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</si>
  <si>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</si>
  <si>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</si>
  <si>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</si>
  <si>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</si>
  <si>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</si>
  <si>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</si>
  <si>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</si>
  <si>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</si>
  <si>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</si>
  <si>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</si>
  <si>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</si>
  <si>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</si>
  <si>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</si>
  <si>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</si>
  <si>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</si>
  <si>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</si>
  <si>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</si>
  <si>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</si>
  <si>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</si>
  <si>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</si>
  <si>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</si>
  <si>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</si>
  <si>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</si>
  <si>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</si>
  <si>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</si>
  <si>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</si>
  <si>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</si>
  <si>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</si>
  <si>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</si>
  <si>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</si>
  <si>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</si>
  <si>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</si>
  <si>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</si>
  <si>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</si>
  <si>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</si>
  <si>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</si>
  <si>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</si>
  <si>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</si>
  <si>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</si>
  <si>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</si>
  <si>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</si>
  <si>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</si>
  <si>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</si>
  <si>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</si>
  <si>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</si>
  <si>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</si>
  <si>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</si>
  <si>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</si>
  <si>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</si>
  <si>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</si>
  <si>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</si>
  <si>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</si>
  <si>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</si>
  <si>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</si>
  <si>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</si>
  <si>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</si>
  <si>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</si>
  <si>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</si>
  <si>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</si>
  <si>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</si>
  <si>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</si>
  <si>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</si>
  <si>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</si>
  <si>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</si>
  <si>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</si>
  <si>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</si>
  <si>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</si>
  <si>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</si>
  <si>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</si>
  <si>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</si>
  <si>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</si>
  <si>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</si>
  <si>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</si>
  <si>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</si>
  <si>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</si>
  <si>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</si>
  <si>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</si>
  <si>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</si>
  <si>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</si>
  <si>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</si>
  <si>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</si>
  <si>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</si>
  <si>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</si>
  <si>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</si>
  <si>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</si>
  <si>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</si>
  <si>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</si>
  <si>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</si>
  <si>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</si>
  <si>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</si>
  <si>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</si>
  <si>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</si>
  <si>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</si>
  <si>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</si>
  <si>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</si>
  <si>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</si>
  <si>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</si>
  <si>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</si>
  <si>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</si>
  <si>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</si>
  <si>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</si>
  <si>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</si>
  <si>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</si>
  <si>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</si>
  <si>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</si>
  <si>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</si>
  <si>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</si>
  <si>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</si>
  <si>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</si>
  <si>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</si>
  <si>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</si>
  <si>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</si>
  <si>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</si>
  <si>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</si>
  <si>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</si>
  <si>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</si>
  <si>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</si>
  <si>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</si>
  <si>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</si>
  <si>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</si>
  <si>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</si>
  <si>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</si>
  <si>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</si>
  <si>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</si>
  <si>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</si>
  <si>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</si>
  <si>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</si>
  <si>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</si>
  <si>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</si>
  <si>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</si>
  <si>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</si>
  <si>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</si>
  <si>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</si>
  <si>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</si>
  <si>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</si>
  <si>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</si>
  <si>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</si>
  <si>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</si>
  <si>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</si>
  <si>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</si>
  <si>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</si>
  <si>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</si>
  <si>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</si>
  <si>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</si>
  <si>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</si>
  <si>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</si>
  <si>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</si>
  <si>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</si>
  <si>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</si>
  <si>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</si>
  <si>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</si>
  <si>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</si>
  <si>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</si>
  <si>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</si>
  <si>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</si>
  <si>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</si>
  <si>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</si>
  <si>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</si>
  <si>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</si>
  <si>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</si>
  <si>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</si>
  <si>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</si>
  <si>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</si>
  <si>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</si>
  <si>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</si>
  <si>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</si>
  <si>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</si>
  <si>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</si>
  <si>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</si>
  <si>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</si>
  <si>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</si>
  <si>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</si>
  <si>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</si>
  <si>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</si>
  <si>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</si>
  <si>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</si>
  <si>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</si>
  <si>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</si>
  <si>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</si>
  <si>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</si>
  <si>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</si>
  <si>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</si>
  <si>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</si>
  <si>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</si>
  <si>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</si>
  <si>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</si>
  <si>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</si>
  <si>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</si>
  <si>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</si>
  <si>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</si>
  <si>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</si>
  <si>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</si>
  <si>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</si>
  <si>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</si>
  <si>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</si>
  <si>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</si>
  <si>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</si>
  <si>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</si>
  <si>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</si>
  <si>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</si>
  <si>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</si>
  <si>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</si>
  <si>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</si>
  <si>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</si>
  <si>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</si>
  <si>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</si>
  <si>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</si>
  <si>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</si>
  <si>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</si>
  <si>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</si>
  <si>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</si>
  <si>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</si>
  <si>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</si>
  <si>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</si>
  <si>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</si>
  <si>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</si>
  <si>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</si>
  <si>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</si>
  <si>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</si>
  <si>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</si>
  <si>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</si>
  <si>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</si>
  <si>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</si>
  <si>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</si>
  <si>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</si>
  <si>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</si>
  <si>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</si>
  <si>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</si>
  <si>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</si>
  <si>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</si>
  <si>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</si>
  <si>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</si>
  <si>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</si>
  <si>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</si>
  <si>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</si>
  <si>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</si>
  <si>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</si>
  <si>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</si>
  <si>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</si>
  <si>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</si>
  <si>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</si>
  <si>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</si>
  <si>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</si>
  <si>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</si>
  <si>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</si>
  <si>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</si>
  <si>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</si>
  <si>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</si>
  <si>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</si>
  <si>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</si>
  <si>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</si>
  <si>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</si>
  <si>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</si>
  <si>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</si>
  <si>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</si>
  <si>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</si>
  <si>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</si>
  <si>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</si>
  <si>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</si>
  <si>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</si>
  <si>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</si>
  <si>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</si>
  <si>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</si>
  <si>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</si>
  <si>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</si>
  <si>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</si>
  <si>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</si>
  <si>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</si>
  <si>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</si>
  <si>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</si>
  <si>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</si>
  <si>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</si>
  <si>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</si>
  <si>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</si>
  <si>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</si>
  <si>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</si>
  <si>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</si>
  <si>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</si>
  <si>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</si>
  <si>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</si>
  <si>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</si>
  <si>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</si>
  <si>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</si>
  <si>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</si>
  <si>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</si>
  <si>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</si>
  <si>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</si>
  <si>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</si>
  <si>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</si>
  <si>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</si>
  <si>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</si>
  <si>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</si>
  <si>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</si>
  <si>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</si>
  <si>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</si>
  <si>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</si>
  <si>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</si>
  <si>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</si>
  <si>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</si>
  <si>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</si>
  <si>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</si>
  <si>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</si>
  <si>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</si>
  <si>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</si>
  <si>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</si>
  <si>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</si>
  <si>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</si>
  <si>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</si>
  <si>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</si>
  <si>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</si>
  <si>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</si>
  <si>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</si>
  <si>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</si>
  <si>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</si>
  <si>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</si>
  <si>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</si>
  <si>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</si>
  <si>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</si>
  <si>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</si>
  <si>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</si>
  <si>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</si>
  <si>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</si>
  <si>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</si>
  <si>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</si>
  <si>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</si>
  <si>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</si>
  <si>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</si>
  <si>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</si>
  <si>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</si>
  <si>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</si>
  <si>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</si>
  <si>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</si>
  <si>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</si>
  <si>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</si>
  <si>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</si>
  <si>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</si>
  <si>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</si>
  <si>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</si>
  <si>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</si>
  <si>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</si>
  <si>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</si>
  <si>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</si>
  <si>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</si>
  <si>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</si>
  <si>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</si>
  <si>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</si>
  <si>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</si>
  <si>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</si>
  <si>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</si>
  <si>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</si>
  <si>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</si>
  <si>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</si>
  <si>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</si>
  <si>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</si>
  <si>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</si>
  <si>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</si>
  <si>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</si>
  <si>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</si>
  <si>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</si>
  <si>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</si>
  <si>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</si>
  <si>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</si>
  <si>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</si>
  <si>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</si>
  <si>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</si>
  <si>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</si>
  <si>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</si>
  <si>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</si>
  <si>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</si>
  <si>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</si>
  <si>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</si>
  <si>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</si>
  <si>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</si>
  <si>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</si>
  <si>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</si>
  <si>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</si>
  <si>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</si>
  <si>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</si>
  <si>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</si>
  <si>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</si>
  <si>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</si>
  <si>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</si>
  <si>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</si>
  <si>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</si>
  <si>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</si>
  <si>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</si>
  <si>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</si>
  <si>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</si>
  <si>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</si>
  <si>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</si>
  <si>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</si>
  <si>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</si>
  <si>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</si>
  <si>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</si>
  <si>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</si>
  <si>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</si>
  <si>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</si>
  <si>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</si>
  <si>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</si>
  <si>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</si>
  <si>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</si>
  <si>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</si>
  <si>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</si>
  <si>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</si>
  <si>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</si>
  <si>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</si>
  <si>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</si>
  <si>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</si>
  <si>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</si>
  <si>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</si>
  <si>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</si>
  <si>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</si>
  <si>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</si>
  <si>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</si>
  <si>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</si>
  <si>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</si>
  <si>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</si>
  <si>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</si>
  <si>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</si>
  <si>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</si>
  <si>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</si>
  <si>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</si>
  <si>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</si>
  <si>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</si>
  <si>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</si>
  <si>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</si>
  <si>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</si>
  <si>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</si>
  <si>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</si>
  <si>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</si>
  <si>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</si>
  <si>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</si>
  <si>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</si>
  <si>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</si>
  <si>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</si>
  <si>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</si>
  <si>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</si>
  <si>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</si>
  <si>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</si>
  <si>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</si>
  <si>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</si>
  <si>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</si>
  <si>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</si>
  <si>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</si>
  <si>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</si>
  <si>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</si>
  <si>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</si>
  <si>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</si>
  <si>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</si>
  <si>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</si>
  <si>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</si>
  <si>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</si>
  <si>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</si>
  <si>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</si>
  <si>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</si>
  <si>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</si>
  <si>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</si>
  <si>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</si>
  <si>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</si>
  <si>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</si>
  <si>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</si>
  <si>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</si>
  <si>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</si>
  <si>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</si>
  <si>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</si>
  <si>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</si>
  <si>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</si>
  <si>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</si>
  <si>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</si>
  <si>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</si>
  <si>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</si>
  <si>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</si>
  <si>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</si>
  <si>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</si>
  <si>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</si>
  <si>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</si>
  <si>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</si>
  <si>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</si>
  <si>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</si>
  <si>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</si>
  <si>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</si>
  <si>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</si>
  <si>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</si>
  <si>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</si>
  <si>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</si>
  <si>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</si>
  <si>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</si>
  <si>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</si>
  <si>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</si>
  <si>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</si>
  <si>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</si>
  <si>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</si>
  <si>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</si>
  <si>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</si>
  <si>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</si>
  <si>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</si>
  <si>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</si>
  <si>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</si>
  <si>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</si>
  <si>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</si>
  <si>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</si>
  <si>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</si>
  <si>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</si>
  <si>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</si>
  <si>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</si>
  <si>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</si>
  <si>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</si>
  <si>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</si>
  <si>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</si>
  <si>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</si>
  <si>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</si>
  <si>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</si>
  <si>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</si>
  <si>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</si>
  <si>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</si>
  <si>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</si>
  <si>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</si>
  <si>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</si>
  <si>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</si>
  <si>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</si>
  <si>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</si>
  <si>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</si>
  <si>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</si>
  <si>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</si>
  <si>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</si>
  <si>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</si>
  <si>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</si>
  <si>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</si>
  <si>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</si>
  <si>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</si>
  <si>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</si>
  <si>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</si>
  <si>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</si>
  <si>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</si>
  <si>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</si>
  <si>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</si>
  <si>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</si>
  <si>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</si>
  <si>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</si>
  <si>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</si>
  <si>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</si>
  <si>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</si>
  <si>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</si>
  <si>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</si>
  <si>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</si>
  <si>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</si>
  <si>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</si>
  <si>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</si>
  <si>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</si>
  <si>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</si>
  <si>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</si>
  <si>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</si>
  <si>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</si>
  <si>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</si>
  <si>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</si>
  <si>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</si>
  <si>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</si>
  <si>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</si>
  <si>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</si>
  <si>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</si>
  <si>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</si>
  <si>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</si>
  <si>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</si>
  <si>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</si>
  <si>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</si>
  <si>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</si>
  <si>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</si>
  <si>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</si>
  <si>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</si>
  <si>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</si>
  <si>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</si>
  <si>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</si>
  <si>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</si>
  <si>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</si>
  <si>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</si>
  <si>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</si>
  <si>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</si>
  <si>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</si>
  <si>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</si>
  <si>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</si>
  <si>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</si>
  <si>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</si>
  <si>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</si>
  <si>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</si>
  <si>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</si>
  <si>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</si>
  <si>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</si>
  <si>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</si>
  <si>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</si>
  <si>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</si>
  <si>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</si>
  <si>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</si>
  <si>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</si>
  <si>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</si>
  <si>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</si>
  <si>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</si>
  <si>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</si>
  <si>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</si>
  <si>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</si>
  <si>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</si>
  <si>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</si>
  <si>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</si>
  <si>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</si>
  <si>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</si>
  <si>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</si>
  <si>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</si>
  <si>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</si>
  <si>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</si>
  <si>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</si>
  <si>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</si>
  <si>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</si>
  <si>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</si>
  <si>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</si>
  <si>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</si>
  <si>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</si>
  <si>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</si>
  <si>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</si>
  <si>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</si>
  <si>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</si>
  <si>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</si>
  <si>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</si>
  <si>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</si>
  <si>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</si>
  <si>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</si>
  <si>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</si>
  <si>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</si>
  <si>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</si>
  <si>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</si>
  <si>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</si>
  <si>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</si>
  <si>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</si>
  <si>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</si>
  <si>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</si>
  <si>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</si>
  <si>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</si>
  <si>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</si>
  <si>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</si>
  <si>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</si>
  <si>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</si>
  <si>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</si>
  <si>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</si>
  <si>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</si>
  <si>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</si>
  <si>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</si>
  <si>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</si>
  <si>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</si>
  <si>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</si>
  <si>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</si>
  <si>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</si>
  <si>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</si>
  <si>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</si>
  <si>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</si>
  <si>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</si>
  <si>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</si>
  <si>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</si>
  <si>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</si>
  <si>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</si>
  <si>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</si>
  <si>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</si>
  <si>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</si>
  <si>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</si>
  <si>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</si>
  <si>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</si>
  <si>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</si>
  <si>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</si>
  <si>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</si>
  <si>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</si>
  <si>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</si>
  <si>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</si>
  <si>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</si>
  <si>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</si>
  <si>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</si>
  <si>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</si>
  <si>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</si>
  <si>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</si>
  <si>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</si>
  <si>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</si>
  <si>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</si>
  <si>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</si>
  <si>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</si>
  <si>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</si>
  <si>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</si>
  <si>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</si>
  <si>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</si>
  <si>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</si>
  <si>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</si>
  <si>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</si>
  <si>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</si>
  <si>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</si>
  <si>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</si>
  <si>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</si>
  <si>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</si>
  <si>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</si>
  <si>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</si>
  <si>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</si>
  <si>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</si>
  <si>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</si>
  <si>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</si>
  <si>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</si>
  <si>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</si>
  <si>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</si>
  <si>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</si>
  <si>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</si>
  <si>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</si>
  <si>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</si>
  <si>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</si>
  <si>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</si>
  <si>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</si>
  <si>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</si>
  <si>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</si>
  <si>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</si>
  <si>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</si>
  <si>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</si>
  <si>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</si>
  <si>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</si>
  <si>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</si>
  <si>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</si>
  <si>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</si>
  <si>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</si>
  <si>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</si>
  <si>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</si>
  <si>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</si>
  <si>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</si>
  <si>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</si>
  <si>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</si>
  <si>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</si>
  <si>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</si>
  <si>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</si>
  <si>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</si>
  <si>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</si>
  <si>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</si>
  <si>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</si>
  <si>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</si>
  <si>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</si>
  <si>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</si>
  <si>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</si>
  <si>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</si>
  <si>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</si>
  <si>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</si>
  <si>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</si>
  <si>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</si>
  <si>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</si>
  <si>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</si>
  <si>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</si>
  <si>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</si>
  <si>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</si>
  <si>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</si>
  <si>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</si>
  <si>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</si>
  <si>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</si>
  <si>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</si>
  <si>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</si>
  <si>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</si>
  <si>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</si>
  <si>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</si>
  <si>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</si>
  <si>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</si>
  <si>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</si>
  <si>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</si>
  <si>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</si>
  <si>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</si>
  <si>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</si>
  <si>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</si>
  <si>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</si>
  <si>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</si>
  <si>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</si>
  <si>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</si>
  <si>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</si>
  <si>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</si>
  <si>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</si>
  <si>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</si>
  <si>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</si>
  <si>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</si>
  <si>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</si>
  <si>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</si>
  <si>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</si>
  <si>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</si>
  <si>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</si>
  <si>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</si>
  <si>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</si>
  <si>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</si>
  <si>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</si>
  <si>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</si>
  <si>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</si>
  <si>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</si>
  <si>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</si>
  <si>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</si>
  <si>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</si>
  <si>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</si>
  <si>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</si>
  <si>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</si>
  <si>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</si>
  <si>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</si>
  <si>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</si>
  <si>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</si>
  <si>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</si>
  <si>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</si>
  <si>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</si>
  <si>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</si>
  <si>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</si>
  <si>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</si>
  <si>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</si>
  <si>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</si>
  <si>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</si>
  <si>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</si>
  <si>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</si>
  <si>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</si>
  <si>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</si>
  <si>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</si>
  <si>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</si>
  <si>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</si>
  <si>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</si>
  <si>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</si>
  <si>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</si>
  <si>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</si>
  <si>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</si>
  <si>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</si>
  <si>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</si>
  <si>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</si>
  <si>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</si>
  <si>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</si>
  <si>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</si>
  <si>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</si>
  <si>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</si>
  <si>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</si>
  <si>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</si>
  <si>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</si>
  <si>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</si>
  <si>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</si>
  <si>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</si>
  <si>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</si>
  <si>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</si>
  <si>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</si>
  <si>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</si>
  <si>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</si>
  <si>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</si>
  <si>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</si>
  <si>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</si>
  <si>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</si>
  <si>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</si>
  <si>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</si>
  <si>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</si>
  <si>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</si>
  <si>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</si>
  <si>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</si>
  <si>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</si>
  <si>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</si>
  <si>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</si>
  <si>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</si>
  <si>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</si>
  <si>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</si>
  <si>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</si>
  <si>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</si>
  <si>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</si>
  <si>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</si>
  <si>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</si>
  <si>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</si>
  <si>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</si>
  <si>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</si>
  <si>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</si>
  <si>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</si>
  <si>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</si>
  <si>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</si>
  <si>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</si>
  <si>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</si>
  <si>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</si>
  <si>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</si>
  <si>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</si>
  <si>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</si>
  <si>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</si>
  <si>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</si>
  <si>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</si>
  <si>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</si>
  <si>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</si>
  <si>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</si>
  <si>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</si>
  <si>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</si>
  <si>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</si>
  <si>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</si>
  <si>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</si>
  <si>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</si>
  <si>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</si>
  <si>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</si>
  <si>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</si>
  <si>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</si>
  <si>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</si>
  <si>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</si>
  <si>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</si>
  <si>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</si>
  <si>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</si>
  <si>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</si>
  <si>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</si>
  <si>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</si>
  <si>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</si>
  <si>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</si>
  <si>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</si>
  <si>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</si>
  <si>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</si>
  <si>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</si>
  <si>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</si>
  <si>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</si>
  <si>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</si>
  <si>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</si>
  <si>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</si>
  <si>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</si>
  <si>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</si>
  <si>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</si>
  <si>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</si>
  <si>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</si>
  <si>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</si>
  <si>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</si>
  <si>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</si>
  <si>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</si>
  <si>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</si>
  <si>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</si>
  <si>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</si>
  <si>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</si>
  <si>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</si>
  <si>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</si>
  <si>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</si>
  <si>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</si>
  <si>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</si>
  <si>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</si>
  <si>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</si>
  <si>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</si>
  <si>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</si>
  <si>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</si>
  <si>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</si>
  <si>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</si>
  <si>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</si>
  <si>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</si>
  <si>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</si>
  <si>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</si>
  <si>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</si>
  <si>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</si>
  <si>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</si>
  <si>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</si>
  <si>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</si>
  <si>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</si>
  <si>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</si>
  <si>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</si>
  <si>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</si>
  <si>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</si>
  <si>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</si>
  <si>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</si>
  <si>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</si>
  <si>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</si>
  <si>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</si>
  <si>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</si>
  <si>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</si>
  <si>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</si>
  <si>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</si>
  <si>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</si>
  <si>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</si>
  <si>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</si>
  <si>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</si>
  <si>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</si>
  <si>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</si>
  <si>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</si>
  <si>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</si>
  <si>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</si>
  <si>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</si>
  <si>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</si>
  <si>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</si>
  <si>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</si>
  <si>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</si>
  <si>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</si>
  <si>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</si>
  <si>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</si>
  <si>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</si>
  <si>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</si>
  <si>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</si>
  <si>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</si>
  <si>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</si>
  <si>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</si>
  <si>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</si>
  <si>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</si>
  <si>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</si>
  <si>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</si>
  <si>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</si>
  <si>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</si>
  <si>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</si>
  <si>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</si>
  <si>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</si>
  <si>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</si>
  <si>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</si>
  <si>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</si>
  <si>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</si>
  <si>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</si>
  <si>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</si>
  <si>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</si>
  <si>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</si>
  <si>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</si>
  <si>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</si>
  <si>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</si>
  <si>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</si>
  <si>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</si>
  <si>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</si>
  <si>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</si>
  <si>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</si>
  <si>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</si>
  <si>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</si>
  <si>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</si>
  <si>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</si>
  <si>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</si>
  <si>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</si>
  <si>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</si>
  <si>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</si>
  <si>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</si>
  <si>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</si>
  <si>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</si>
  <si>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</si>
  <si>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</si>
  <si>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</si>
  <si>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</si>
  <si>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</si>
  <si>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</si>
  <si>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</si>
  <si>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</si>
  <si>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</si>
  <si>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</si>
  <si>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</si>
  <si>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</si>
  <si>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</si>
  <si>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</si>
  <si>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</si>
  <si>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</si>
  <si>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</si>
  <si>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</si>
  <si>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</si>
  <si>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</si>
  <si>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</si>
  <si>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</si>
  <si>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</si>
  <si>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</si>
  <si>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</si>
  <si>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</si>
  <si>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</si>
  <si>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</si>
  <si>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</si>
  <si>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</si>
  <si>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</si>
  <si>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</si>
  <si>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</si>
  <si>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</si>
  <si>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</si>
  <si>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</si>
  <si>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</si>
  <si>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</si>
  <si>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</si>
  <si>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</si>
  <si>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</si>
  <si>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</si>
  <si>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</si>
  <si>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</si>
  <si>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</si>
  <si>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</si>
  <si>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</si>
  <si>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</si>
  <si>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</si>
  <si>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</si>
  <si>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</si>
  <si>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</si>
  <si>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</si>
  <si>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</si>
  <si>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</si>
  <si>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</si>
  <si>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</si>
  <si>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</si>
  <si>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</si>
  <si>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</si>
  <si>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</si>
  <si>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</si>
  <si>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</si>
  <si>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</si>
  <si>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</si>
  <si>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</si>
  <si>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</si>
  <si>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</si>
  <si>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</si>
  <si>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</si>
  <si>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</si>
  <si>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</si>
  <si>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</si>
  <si>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</si>
  <si>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</si>
  <si>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</si>
  <si>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</si>
  <si>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</si>
  <si>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</si>
  <si>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</si>
  <si>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</si>
  <si>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</si>
  <si>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</si>
  <si>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</si>
  <si>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</si>
  <si>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</si>
  <si>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</si>
  <si>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</si>
  <si>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</si>
  <si>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</si>
  <si>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</si>
  <si>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</si>
  <si>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</si>
  <si>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</si>
  <si>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</si>
  <si>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</si>
  <si>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</si>
  <si>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</si>
  <si>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</si>
  <si>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</si>
  <si>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</si>
  <si>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</si>
  <si>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</si>
  <si>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</si>
  <si>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</si>
  <si>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</si>
  <si>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</si>
  <si>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</si>
  <si>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</si>
  <si>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</si>
  <si>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</si>
  <si>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</si>
  <si>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</si>
  <si>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</si>
  <si>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</si>
  <si>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</si>
  <si>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</si>
  <si>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</si>
  <si>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</si>
  <si>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</si>
  <si>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</si>
  <si>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</si>
  <si>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</si>
  <si>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</si>
  <si>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</si>
  <si>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</si>
  <si>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</si>
  <si>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</si>
  <si>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</si>
  <si>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</si>
  <si>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</si>
  <si>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</si>
  <si>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</si>
  <si>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</si>
  <si>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</si>
  <si>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</si>
  <si>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</si>
  <si>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</si>
  <si>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</si>
  <si>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</si>
  <si>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</si>
  <si>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</si>
  <si>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</si>
  <si>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</si>
  <si>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</si>
  <si>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</si>
  <si>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</si>
  <si>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</si>
  <si>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</si>
  <si>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</si>
  <si>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</si>
  <si>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</si>
  <si>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</si>
  <si>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</si>
  <si>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</si>
  <si>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</si>
  <si>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</si>
  <si>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</si>
  <si>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</si>
  <si>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</si>
  <si>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</si>
  <si>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</si>
  <si>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</si>
  <si>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</si>
  <si>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</si>
  <si>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</si>
  <si>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</si>
  <si>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</si>
  <si>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</si>
  <si>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</si>
  <si>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</si>
  <si>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</si>
  <si>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</si>
  <si>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</si>
  <si>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</si>
  <si>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</si>
  <si>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</si>
  <si>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</si>
  <si>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</si>
  <si>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</si>
  <si>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</si>
  <si>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</si>
  <si>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</si>
  <si>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</si>
  <si>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</si>
  <si>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</si>
  <si>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</si>
  <si>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</si>
  <si>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</si>
  <si>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</si>
  <si>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</si>
  <si>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</si>
  <si>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</si>
  <si>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</si>
  <si>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</si>
  <si>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</si>
  <si>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</si>
  <si>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</si>
  <si>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</si>
  <si>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</si>
  <si>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</si>
  <si>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</si>
  <si>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</si>
  <si>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</si>
  <si>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</si>
  <si>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</si>
  <si>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</si>
  <si>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</si>
  <si>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</si>
  <si>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</si>
  <si>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</si>
  <si>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</si>
  <si>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</si>
  <si>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</si>
  <si>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</si>
  <si>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</si>
  <si>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</si>
  <si>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</si>
  <si>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</si>
  <si>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</si>
  <si>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</si>
  <si>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</si>
  <si>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</si>
  <si>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</si>
  <si>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</si>
  <si>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</si>
  <si>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</si>
  <si>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</si>
  <si>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</si>
  <si>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</si>
  <si>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</si>
  <si>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</si>
  <si>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</si>
  <si>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</si>
  <si>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</si>
  <si>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</si>
  <si>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</si>
  <si>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</si>
  <si>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</si>
  <si>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</si>
  <si>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</si>
  <si>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</si>
  <si>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</si>
  <si>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</si>
  <si>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</si>
  <si>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</si>
  <si>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</si>
  <si>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</si>
  <si>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</si>
  <si>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</si>
  <si>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</si>
  <si>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</si>
  <si>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</si>
  <si>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</si>
  <si>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</si>
  <si>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</si>
  <si>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</si>
  <si>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</si>
  <si>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</si>
  <si>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</si>
  <si>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</si>
  <si>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</si>
  <si>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</si>
  <si>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</si>
  <si>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</si>
  <si>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</si>
  <si>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</si>
  <si>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</si>
  <si>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</si>
  <si>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</si>
  <si>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</si>
  <si>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</si>
  <si>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</si>
  <si>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</si>
  <si>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</si>
  <si>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</si>
  <si>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</si>
  <si>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</si>
  <si>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</si>
  <si>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</si>
  <si>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</si>
  <si>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</si>
  <si>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</si>
  <si>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</si>
  <si>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</si>
  <si>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</si>
  <si>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</si>
  <si>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</si>
  <si>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</si>
  <si>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</si>
  <si>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</si>
  <si>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</si>
  <si>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</si>
  <si>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</si>
  <si>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</si>
  <si>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</si>
  <si>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</si>
  <si>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</si>
  <si>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</si>
  <si>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</si>
  <si>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</si>
  <si>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</si>
  <si>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</si>
  <si>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</si>
  <si>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</si>
  <si>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</si>
  <si>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</si>
  <si>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</si>
  <si>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</si>
  <si>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</si>
  <si>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</si>
  <si>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</si>
  <si>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</si>
  <si>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</si>
  <si>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</si>
  <si>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</si>
  <si>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</si>
  <si>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</si>
  <si>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</si>
  <si>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</si>
  <si>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</si>
  <si>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</si>
  <si>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</si>
  <si>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</si>
  <si>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</si>
  <si>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</si>
  <si>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</si>
  <si>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</si>
  <si>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</si>
  <si>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</si>
  <si>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</si>
  <si>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</si>
  <si>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</si>
  <si>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</si>
  <si>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</si>
  <si>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</si>
  <si>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</si>
  <si>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</si>
  <si>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</si>
  <si>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</si>
  <si>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</si>
  <si>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</si>
  <si>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</si>
  <si>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</si>
  <si>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</si>
  <si>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</si>
  <si>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</si>
  <si>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</si>
  <si>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</si>
  <si>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</si>
  <si>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</si>
  <si>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</si>
  <si>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</si>
  <si>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</si>
  <si>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</si>
  <si>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</si>
  <si>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</si>
  <si>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</si>
  <si>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</si>
  <si>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</si>
  <si>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</si>
  <si>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</si>
  <si>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</si>
  <si>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</si>
  <si>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</si>
  <si>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</si>
  <si>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</si>
  <si>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</si>
  <si>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</si>
  <si>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</si>
  <si>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</si>
  <si>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</si>
  <si>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</si>
  <si>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</si>
  <si>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</si>
  <si>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</si>
  <si>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</si>
  <si>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</si>
  <si>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</si>
  <si>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</si>
  <si>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</si>
  <si>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</si>
  <si>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</si>
  <si>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</si>
  <si>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</si>
  <si>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</si>
  <si>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</si>
  <si>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</si>
  <si>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</si>
  <si>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</si>
  <si>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</si>
  <si>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</si>
  <si>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</si>
  <si>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</si>
  <si>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</si>
  <si>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</si>
  <si>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</si>
  <si>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</si>
  <si>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</si>
  <si>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</si>
  <si>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</si>
  <si>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</si>
  <si>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</si>
  <si>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</si>
  <si>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</si>
  <si>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</si>
  <si>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</si>
  <si>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</si>
  <si>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</si>
  <si>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</si>
  <si>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</si>
  <si>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</si>
  <si>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</si>
  <si>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</si>
  <si>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</si>
  <si>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</si>
  <si>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</si>
  <si>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</si>
  <si>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</si>
  <si>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</si>
  <si>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</si>
  <si>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</si>
  <si>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</si>
  <si>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</si>
  <si>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</si>
  <si>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</si>
  <si>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</si>
  <si>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</si>
  <si>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</si>
  <si>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</si>
  <si>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</si>
  <si>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</si>
  <si>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</si>
  <si>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</si>
  <si>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</si>
  <si>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</si>
  <si>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</si>
  <si>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</si>
  <si>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</si>
  <si>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</si>
  <si>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</si>
  <si>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</si>
  <si>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</si>
  <si>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</si>
  <si>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</si>
  <si>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</si>
  <si>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</si>
  <si>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</si>
  <si>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</si>
  <si>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</si>
  <si>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</si>
  <si>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</si>
  <si>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</si>
  <si>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</si>
  <si>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</si>
  <si>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</si>
  <si>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</si>
  <si>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</si>
  <si>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</si>
  <si>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</si>
  <si>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</si>
  <si>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</si>
  <si>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</si>
  <si>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</si>
  <si>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</si>
  <si>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</si>
  <si>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</si>
  <si>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</si>
  <si>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</si>
  <si>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</si>
  <si>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</si>
  <si>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</si>
  <si>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</si>
  <si>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</si>
  <si>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</si>
  <si>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</si>
  <si>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</si>
  <si>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</si>
  <si>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</si>
  <si>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</si>
  <si>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</si>
  <si>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</si>
  <si>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</si>
  <si>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</si>
  <si>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</si>
  <si>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</si>
  <si>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</si>
  <si>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</si>
  <si>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</si>
  <si>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</si>
  <si>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</si>
  <si>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</si>
  <si>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</si>
  <si>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</si>
  <si>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</si>
  <si>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</si>
  <si>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</si>
  <si>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</si>
  <si>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</si>
  <si>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</si>
  <si>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</si>
  <si>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</si>
  <si>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</si>
  <si>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</si>
  <si>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</si>
  <si>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</si>
  <si>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</si>
  <si>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</si>
  <si>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</si>
  <si>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</si>
  <si>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</si>
  <si>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</si>
  <si>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</si>
  <si>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</si>
  <si>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</si>
  <si>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</si>
  <si>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</si>
  <si>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</si>
  <si>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</si>
  <si>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</si>
  <si>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</si>
  <si>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</si>
  <si>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</si>
  <si>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</si>
  <si>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</si>
  <si>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</si>
  <si>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</si>
  <si>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</si>
  <si>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</si>
  <si>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</si>
  <si>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</si>
  <si>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</si>
  <si>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</si>
  <si>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</si>
  <si>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</si>
  <si>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</si>
  <si>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</si>
  <si>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</si>
  <si>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</si>
  <si>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</si>
  <si>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</si>
  <si>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</si>
  <si>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</si>
  <si>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</si>
  <si>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</si>
  <si>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</si>
  <si>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</si>
  <si>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</si>
  <si>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</si>
  <si>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</si>
  <si>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</si>
  <si>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</si>
  <si>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</si>
  <si>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</si>
  <si>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</si>
  <si>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</si>
  <si>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</si>
  <si>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</si>
  <si>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</si>
  <si>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</si>
  <si>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</si>
  <si>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</si>
  <si>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</si>
  <si>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</si>
  <si>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</si>
  <si>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</si>
  <si>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</si>
  <si>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</si>
  <si>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</si>
  <si>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</si>
  <si>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</si>
  <si>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</si>
  <si>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</si>
  <si>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</si>
  <si>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</si>
  <si>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</si>
  <si>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</si>
  <si>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</si>
  <si>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</si>
  <si>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</si>
  <si>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</si>
  <si>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</si>
  <si>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</si>
  <si>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</si>
  <si>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</si>
  <si>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</si>
  <si>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</si>
  <si>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</si>
  <si>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</si>
  <si>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</si>
  <si>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</si>
  <si>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</si>
  <si>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</si>
  <si>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</si>
  <si>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</si>
  <si>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</si>
  <si>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</si>
  <si>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</si>
  <si>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</si>
  <si>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</si>
  <si>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</si>
  <si>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</si>
  <si>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</si>
  <si>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</si>
  <si>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</si>
  <si>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</si>
  <si>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</si>
  <si>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</si>
  <si>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</si>
  <si>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</si>
  <si>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</si>
  <si>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</si>
  <si>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</si>
  <si>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</si>
  <si>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</si>
  <si>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</si>
  <si>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</si>
  <si>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</si>
  <si>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</si>
  <si>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</si>
  <si>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</si>
  <si>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</si>
  <si>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</si>
  <si>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</si>
  <si>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</si>
  <si>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</si>
  <si>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</si>
  <si>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</si>
  <si>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</si>
  <si>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</si>
  <si>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</si>
  <si>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</si>
  <si>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</si>
  <si>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</si>
  <si>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</si>
  <si>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</si>
  <si>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</si>
  <si>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</si>
  <si>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</si>
  <si>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</si>
  <si>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</si>
  <si>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</si>
  <si>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</si>
  <si>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</si>
  <si>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</si>
  <si>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</si>
  <si>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</si>
  <si>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</si>
  <si>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</si>
  <si>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</si>
  <si>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</si>
  <si>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</si>
  <si>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</si>
  <si>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</si>
  <si>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</si>
  <si>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</si>
  <si>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</si>
  <si>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</si>
  <si>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</si>
  <si>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</si>
  <si>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</si>
  <si>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</si>
  <si>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</si>
  <si>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</si>
  <si>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</si>
  <si>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</si>
  <si>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</si>
  <si>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</si>
  <si>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</si>
  <si>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</si>
  <si>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</si>
  <si>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</si>
  <si>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</si>
  <si>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</si>
  <si>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</si>
  <si>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</si>
  <si>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</si>
  <si>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</si>
  <si>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</si>
  <si>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</si>
  <si>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</si>
  <si>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</si>
  <si>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</si>
  <si>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</si>
  <si>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</si>
  <si>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</si>
  <si>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</si>
  <si>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</si>
  <si>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</si>
  <si>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</si>
  <si>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</si>
  <si>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</si>
  <si>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</si>
  <si>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</si>
  <si>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</si>
  <si>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</si>
  <si>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</si>
  <si>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</si>
  <si>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</si>
  <si>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</si>
  <si>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</si>
  <si>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</si>
  <si>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</si>
  <si>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</si>
  <si>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</si>
  <si>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</si>
  <si>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</si>
  <si>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</si>
  <si>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</si>
  <si>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</si>
  <si>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</si>
  <si>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</si>
  <si>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</si>
  <si>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</si>
  <si>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</si>
  <si>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</si>
  <si>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</si>
  <si>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</si>
  <si>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</si>
  <si>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</si>
  <si>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</si>
  <si>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</si>
  <si>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</si>
  <si>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</si>
  <si>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</si>
  <si>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</si>
  <si>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</si>
  <si>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</si>
  <si>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</si>
  <si>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</si>
  <si>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</si>
  <si>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</si>
  <si>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</si>
  <si>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</si>
  <si>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</si>
  <si>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</si>
  <si>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</si>
  <si>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</si>
  <si>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</si>
  <si>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</si>
  <si>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</si>
  <si>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</si>
  <si>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</si>
  <si>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</si>
  <si>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</si>
  <si>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</si>
  <si>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</si>
  <si>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</si>
  <si>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</si>
  <si>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</si>
  <si>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</si>
  <si>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</si>
  <si>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</si>
  <si>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</si>
  <si>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</si>
  <si>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</si>
  <si>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</si>
  <si>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</si>
  <si>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</si>
  <si>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</si>
  <si>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</si>
  <si>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</si>
  <si>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</si>
  <si>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</si>
  <si>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</si>
  <si>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</si>
  <si>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</si>
  <si>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</si>
  <si>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</si>
  <si>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</si>
  <si>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</si>
  <si>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</si>
  <si>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</si>
  <si>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</si>
  <si>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</si>
  <si>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</si>
  <si>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</si>
  <si>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</si>
  <si>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</si>
  <si>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</si>
  <si>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</si>
  <si>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</si>
  <si>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</si>
  <si>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</si>
  <si>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</si>
  <si>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</si>
  <si>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</si>
  <si>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</si>
  <si>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</si>
  <si>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</si>
  <si>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</si>
  <si>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</si>
  <si>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</si>
  <si>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</si>
  <si>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</si>
  <si>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</si>
  <si>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</si>
  <si>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</si>
  <si>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</si>
  <si>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</si>
  <si>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</si>
  <si>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</si>
  <si>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</si>
  <si>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</si>
  <si>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</si>
  <si>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</si>
  <si>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</si>
  <si>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</si>
  <si>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</si>
  <si>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</si>
  <si>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</si>
  <si>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</si>
  <si>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</si>
  <si>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</si>
  <si>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</si>
  <si>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</si>
  <si>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</si>
  <si>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</si>
  <si>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</si>
  <si>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</si>
  <si>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</si>
  <si>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</si>
  <si>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</si>
  <si>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</si>
  <si>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</si>
  <si>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</si>
  <si>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</si>
  <si>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</si>
  <si>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</si>
  <si>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</si>
  <si>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</si>
  <si>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</si>
  <si>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</si>
  <si>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</si>
  <si>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</si>
  <si>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</si>
  <si>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</si>
  <si>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</si>
  <si>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</si>
  <si>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</si>
  <si>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</si>
  <si>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</si>
  <si>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</si>
  <si>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</si>
  <si>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</si>
  <si>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</si>
  <si>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</si>
  <si>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</si>
  <si>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</si>
  <si>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</si>
  <si>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</si>
  <si>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</si>
  <si>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</si>
  <si>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</si>
  <si>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</si>
  <si>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</si>
  <si>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</si>
  <si>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</si>
  <si>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</si>
  <si>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</si>
  <si>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</si>
  <si>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</si>
  <si>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</si>
  <si>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</si>
  <si>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</si>
  <si>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</si>
  <si>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</si>
  <si>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</si>
  <si>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</si>
  <si>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</si>
  <si>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</si>
  <si>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</si>
  <si>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</si>
  <si>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</si>
  <si>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</si>
  <si>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</si>
  <si>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</si>
  <si>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</si>
  <si>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</si>
  <si>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</si>
  <si>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</si>
  <si>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</si>
  <si>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</si>
  <si>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</si>
  <si>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</si>
  <si>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</si>
  <si>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</si>
  <si>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</si>
  <si>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</si>
  <si>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</si>
  <si>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</si>
  <si>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</si>
  <si>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</si>
  <si>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</si>
  <si>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</si>
  <si>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</si>
  <si>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</si>
  <si>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</si>
  <si>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</si>
  <si>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</si>
  <si>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</si>
  <si>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</si>
  <si>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</si>
  <si>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</si>
  <si>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</si>
  <si>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</si>
  <si>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</si>
  <si>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</si>
  <si>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</si>
  <si>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</si>
  <si>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</si>
  <si>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</si>
  <si>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</si>
  <si>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</si>
  <si>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</si>
  <si>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</si>
  <si>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</si>
  <si>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</si>
  <si>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</si>
  <si>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</si>
  <si>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</si>
  <si>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</si>
  <si>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</si>
  <si>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</si>
  <si>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</si>
  <si>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</si>
  <si>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</si>
  <si>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</si>
  <si>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</si>
  <si>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</si>
  <si>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</si>
  <si>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</si>
  <si>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</si>
  <si>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</si>
  <si>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</si>
  <si>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</si>
  <si>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</si>
  <si>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</si>
  <si>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</si>
  <si>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</si>
  <si>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</si>
  <si>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</si>
  <si>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</si>
  <si>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</si>
  <si>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</si>
  <si>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</si>
  <si>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</si>
  <si>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</si>
  <si>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</si>
  <si>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</si>
  <si>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</si>
  <si>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</si>
  <si>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</si>
  <si>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</si>
  <si>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</si>
  <si>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</si>
  <si>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</si>
  <si>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</si>
  <si>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</si>
  <si>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</si>
  <si>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</si>
  <si>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</si>
  <si>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</si>
  <si>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</si>
  <si>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</si>
  <si>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</si>
  <si>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</si>
  <si>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</si>
  <si>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</si>
  <si>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</si>
  <si>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</si>
  <si>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</si>
  <si>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</si>
  <si>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</si>
  <si>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</si>
  <si>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</si>
  <si>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</si>
  <si>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</si>
  <si>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</si>
  <si>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</si>
  <si>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</si>
  <si>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</si>
  <si>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</si>
  <si>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</si>
  <si>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</si>
  <si>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</si>
  <si>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</si>
  <si>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</si>
  <si>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</si>
  <si>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</si>
  <si>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</si>
  <si>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</si>
  <si>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</si>
  <si>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</si>
  <si>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</si>
  <si>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</si>
  <si>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</si>
  <si>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</si>
  <si>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</si>
  <si>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</si>
  <si>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</si>
  <si>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</si>
  <si>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</si>
  <si>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</si>
  <si>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</si>
  <si>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</si>
  <si>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</si>
  <si>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</si>
  <si>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</si>
  <si>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</si>
  <si>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</si>
  <si>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</si>
  <si>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</si>
  <si>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</si>
  <si>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</si>
  <si>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</si>
  <si>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</si>
  <si>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</si>
  <si>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</si>
  <si>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</si>
  <si>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</si>
  <si>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</si>
  <si>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</si>
  <si>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</si>
  <si>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</si>
  <si>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</si>
  <si>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</si>
  <si>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</si>
  <si>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</si>
  <si>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</si>
  <si>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</si>
  <si>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</si>
  <si>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</si>
  <si>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</si>
  <si>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</si>
  <si>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</si>
  <si>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</si>
  <si>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</si>
  <si>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</si>
  <si>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</si>
  <si>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</si>
  <si>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</si>
  <si>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</si>
  <si>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</si>
  <si>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</si>
  <si>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</si>
  <si>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</si>
  <si>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</si>
  <si>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</si>
  <si>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</si>
  <si>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</si>
  <si>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</si>
  <si>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</si>
  <si>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</si>
  <si>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</si>
  <si>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</si>
  <si>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</si>
  <si>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</si>
  <si>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</si>
  <si>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</si>
  <si>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</si>
  <si>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</si>
  <si>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</si>
  <si>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</si>
  <si>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</si>
  <si>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</si>
  <si>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</si>
  <si>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</si>
  <si>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</si>
  <si>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</si>
  <si>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</si>
  <si>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</si>
  <si>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</si>
  <si>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</si>
  <si>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</si>
  <si>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</si>
  <si>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</si>
  <si>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</si>
  <si>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</si>
  <si>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</si>
  <si>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</si>
  <si>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</si>
  <si>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</si>
  <si>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</si>
  <si>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</si>
  <si>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</si>
  <si>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</si>
  <si>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</si>
  <si>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</si>
  <si>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</si>
  <si>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</si>
  <si>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</si>
  <si>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</si>
  <si>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</si>
  <si>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</si>
  <si>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</si>
  <si>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</si>
  <si>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</si>
  <si>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</si>
  <si>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</si>
  <si>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</si>
  <si>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</si>
  <si>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</si>
  <si>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</si>
  <si>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</si>
  <si>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</si>
  <si>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</si>
  <si>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</si>
  <si>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</si>
  <si>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</si>
  <si>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</si>
  <si>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</si>
  <si>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</si>
  <si>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</si>
  <si>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</si>
  <si>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</si>
  <si>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</si>
  <si>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</si>
  <si>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</si>
  <si>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</si>
  <si>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</si>
  <si>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</si>
  <si>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</si>
  <si>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</si>
  <si>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</si>
  <si>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</si>
  <si>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</si>
  <si>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</si>
  <si>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</si>
  <si>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</si>
  <si>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</si>
  <si>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</si>
  <si>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</si>
  <si>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</si>
  <si>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</si>
  <si>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</si>
  <si>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</si>
  <si>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</si>
  <si>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</si>
  <si>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</si>
  <si>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</si>
  <si>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</si>
  <si>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</si>
  <si>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</si>
  <si>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</si>
  <si>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</si>
  <si>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</si>
  <si>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</si>
  <si>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</si>
  <si>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</si>
  <si>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</si>
  <si>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</si>
  <si>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</si>
  <si>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</si>
  <si>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</si>
  <si>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</si>
  <si>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</si>
  <si>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</si>
  <si>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</si>
  <si>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</si>
  <si>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</si>
  <si>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</si>
  <si>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</si>
  <si>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</si>
  <si>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</si>
  <si>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</si>
  <si>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</si>
  <si>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</si>
  <si>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</si>
  <si>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</si>
  <si>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</si>
  <si>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</si>
  <si>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</si>
  <si>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</si>
  <si>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</si>
  <si>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</si>
  <si>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</si>
  <si>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</si>
  <si>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</si>
  <si>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</si>
  <si>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</si>
  <si>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</si>
  <si>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</si>
  <si>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</si>
  <si>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</si>
  <si>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</si>
  <si>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</si>
  <si>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</si>
  <si>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</si>
  <si>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</si>
  <si>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</si>
  <si>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</si>
  <si>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</si>
  <si>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</si>
  <si>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</si>
  <si>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</si>
  <si>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</si>
  <si>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</si>
  <si>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</si>
  <si>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</si>
  <si>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</si>
  <si>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</si>
  <si>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</si>
  <si>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</si>
  <si>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</si>
  <si>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</si>
  <si>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</si>
  <si>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</si>
  <si>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</si>
  <si>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</si>
  <si>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</si>
  <si>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</si>
  <si>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</si>
  <si>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</si>
  <si>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</si>
  <si>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</si>
  <si>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</si>
  <si>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</si>
  <si>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</si>
  <si>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</si>
  <si>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</si>
  <si>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</si>
  <si>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</si>
  <si>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</si>
  <si>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</si>
  <si>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</si>
  <si>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</si>
  <si>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</si>
  <si>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</si>
  <si>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</si>
  <si>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</si>
  <si>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</si>
  <si>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</si>
  <si>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</si>
  <si>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</si>
  <si>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</si>
  <si>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</si>
  <si>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</si>
  <si>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</si>
  <si>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</si>
  <si>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</si>
  <si>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</si>
  <si>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</si>
  <si>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</si>
  <si>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</si>
  <si>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</si>
  <si>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</si>
  <si>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</si>
  <si>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</si>
  <si>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</si>
  <si>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</si>
  <si>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</si>
  <si>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</si>
  <si>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</si>
  <si>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</si>
  <si>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</si>
  <si>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</si>
  <si>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</si>
  <si>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</si>
  <si>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</si>
  <si>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</si>
  <si>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</si>
  <si>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</si>
  <si>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</si>
  <si>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</si>
  <si>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</si>
  <si>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</si>
  <si>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</si>
  <si>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</si>
  <si>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</si>
  <si>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</si>
  <si>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</si>
  <si>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</si>
  <si>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</si>
  <si>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</si>
  <si>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</si>
  <si>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</si>
  <si>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</si>
  <si>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</si>
  <si>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</si>
  <si>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</si>
  <si>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</si>
  <si>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</si>
  <si>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</si>
  <si>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</si>
  <si>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</si>
  <si>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</si>
  <si>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</si>
  <si>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</si>
  <si>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</si>
  <si>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</si>
  <si>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</si>
  <si>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</si>
  <si>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</si>
  <si>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</si>
  <si>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</si>
  <si>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</si>
  <si>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</si>
  <si>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</si>
  <si>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</si>
  <si>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</si>
  <si>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</si>
  <si>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</si>
  <si>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</si>
  <si>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</si>
  <si>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</si>
  <si>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</si>
  <si>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</si>
  <si>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</si>
  <si>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</si>
  <si>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</si>
  <si>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</si>
  <si>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</si>
  <si>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</si>
  <si>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</si>
  <si>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</si>
  <si>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</si>
  <si>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</si>
  <si>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</si>
  <si>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</si>
  <si>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</si>
  <si>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</si>
  <si>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</si>
  <si>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</si>
  <si>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</si>
  <si>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</si>
  <si>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</si>
  <si>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</si>
  <si>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</si>
  <si>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</si>
  <si>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</si>
  <si>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</si>
  <si>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</si>
  <si>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</si>
  <si>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</si>
  <si>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</si>
  <si>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</si>
  <si>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</si>
  <si>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</si>
  <si>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</si>
  <si>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</si>
  <si>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</si>
  <si>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</si>
  <si>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</si>
  <si>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</si>
  <si>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</si>
  <si>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</si>
  <si>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</si>
  <si>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</si>
  <si>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</si>
  <si>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</si>
  <si>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</si>
  <si>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</si>
  <si>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</si>
  <si>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</si>
  <si>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</si>
  <si>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</si>
  <si>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</si>
  <si>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</si>
  <si>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</si>
  <si>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</si>
  <si>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</si>
  <si>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</si>
  <si>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</si>
  <si>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</si>
  <si>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</si>
  <si>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</si>
  <si>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</si>
  <si>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</si>
  <si>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</si>
  <si>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</si>
  <si>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</si>
  <si>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</si>
  <si>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</si>
  <si>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</si>
  <si>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</si>
  <si>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</si>
  <si>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</si>
  <si>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</si>
  <si>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</si>
  <si>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</si>
  <si>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</si>
  <si>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</si>
  <si>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</si>
  <si>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</si>
  <si>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</si>
  <si>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</si>
  <si>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</si>
  <si>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</si>
  <si>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</si>
  <si>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</si>
  <si>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</si>
  <si>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</si>
  <si>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</si>
  <si>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</si>
  <si>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</si>
  <si>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</si>
  <si>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</si>
  <si>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</si>
  <si>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</si>
  <si>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</si>
  <si>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</si>
  <si>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</si>
  <si>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</si>
  <si>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</si>
  <si>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</si>
  <si>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</si>
  <si>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</si>
  <si>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</si>
  <si>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</si>
  <si>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</si>
  <si>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</si>
  <si>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</si>
  <si>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</si>
  <si>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</si>
  <si>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</si>
  <si>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</si>
  <si>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</si>
  <si>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</si>
  <si>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</si>
  <si>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</si>
  <si>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</si>
  <si>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</si>
  <si>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</si>
  <si>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</si>
  <si>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</si>
  <si>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</si>
  <si>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</si>
  <si>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</si>
  <si>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</si>
  <si>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</si>
  <si>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</si>
  <si>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</si>
  <si>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</si>
  <si>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</si>
  <si>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</si>
  <si>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</si>
  <si>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</si>
  <si>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</si>
  <si>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</si>
  <si>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</si>
  <si>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</si>
  <si>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</si>
  <si>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</si>
  <si>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</si>
  <si>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</si>
  <si>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</si>
  <si>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</si>
  <si>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</si>
  <si>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</si>
  <si>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</si>
  <si>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</si>
  <si>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</si>
  <si>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</si>
  <si>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</si>
  <si>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</si>
  <si>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</si>
  <si>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</si>
  <si>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</si>
  <si>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</si>
  <si>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</si>
  <si>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</si>
  <si>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</si>
  <si>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</si>
  <si>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</si>
  <si>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</si>
  <si>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</si>
  <si>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</si>
  <si>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</si>
  <si>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</si>
  <si>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</si>
  <si>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</si>
  <si>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</si>
  <si>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</si>
  <si>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</si>
  <si>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</si>
  <si>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</si>
  <si>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</si>
  <si>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</si>
  <si>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</si>
  <si>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</si>
  <si>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</si>
  <si>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</si>
  <si>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</si>
  <si>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</si>
  <si>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</si>
  <si>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</si>
  <si>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</si>
  <si>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</si>
  <si>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</si>
  <si>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</si>
  <si>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</si>
  <si>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</si>
  <si>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</si>
  <si>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</si>
  <si>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</si>
  <si>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</si>
  <si>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</si>
  <si>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</si>
  <si>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</si>
  <si>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</si>
  <si>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</si>
  <si>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</si>
  <si>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</si>
  <si>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</si>
  <si>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</si>
  <si>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</si>
  <si>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</si>
  <si>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</si>
  <si>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</si>
  <si>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</si>
  <si>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</si>
  <si>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</si>
  <si>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</si>
  <si>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</si>
  <si>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</si>
  <si>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</si>
  <si>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</si>
  <si>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</si>
  <si>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</si>
  <si>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</si>
  <si>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</si>
  <si>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</si>
  <si>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</si>
  <si>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</si>
  <si>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</si>
  <si>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</si>
  <si>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</si>
  <si>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</si>
  <si>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</si>
  <si>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</si>
  <si>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</si>
  <si>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</si>
  <si>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</si>
  <si>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</si>
  <si>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</si>
  <si>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</si>
  <si>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</si>
  <si>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</si>
  <si>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</si>
  <si>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</si>
  <si>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</si>
  <si>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</si>
  <si>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</si>
  <si>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</si>
  <si>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</si>
  <si>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</si>
  <si>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</si>
  <si>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</si>
  <si>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</si>
  <si>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</si>
  <si>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</si>
  <si>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</si>
  <si>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</si>
  <si>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</si>
  <si>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</si>
  <si>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</si>
  <si>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</si>
  <si>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</si>
  <si>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</si>
  <si>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</si>
  <si>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</si>
  <si>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</si>
  <si>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</si>
  <si>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</si>
  <si>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</si>
  <si>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</si>
  <si>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</si>
  <si>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</si>
  <si>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</si>
  <si>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</si>
  <si>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</si>
  <si>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</si>
  <si>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</si>
  <si>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</si>
  <si>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</si>
  <si>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</si>
  <si>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</si>
  <si>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</si>
  <si>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</si>
  <si>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</si>
  <si>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</si>
  <si>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</si>
  <si>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</si>
  <si>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</si>
  <si>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</si>
  <si>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</si>
  <si>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</si>
  <si>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</si>
  <si>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</si>
  <si>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</si>
  <si>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</si>
  <si>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</si>
  <si>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</si>
  <si>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</si>
  <si>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</si>
  <si>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</si>
  <si>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</si>
  <si>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</si>
  <si>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</si>
  <si>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</si>
  <si>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</si>
  <si>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</si>
  <si>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</si>
  <si>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</si>
  <si>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</si>
  <si>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</si>
  <si>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</si>
  <si>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</si>
  <si>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</si>
  <si>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</si>
  <si>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</si>
  <si>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</si>
  <si>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</si>
  <si>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</si>
  <si>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</si>
  <si>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</si>
  <si>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</si>
  <si>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</si>
  <si>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</si>
  <si>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</si>
  <si>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</si>
  <si>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</si>
  <si>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</si>
  <si>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</si>
  <si>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</si>
  <si>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</si>
  <si>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</si>
  <si>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</si>
  <si>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</si>
  <si>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</si>
  <si>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</si>
  <si>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</si>
  <si>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</si>
  <si>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</si>
  <si>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</si>
  <si>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</si>
  <si>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</si>
  <si>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</si>
  <si>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</si>
  <si>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</si>
  <si>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</si>
  <si>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</si>
  <si>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</si>
  <si>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</si>
  <si>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</si>
  <si>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</si>
  <si>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</si>
  <si>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</si>
  <si>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</si>
  <si>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</si>
  <si>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</si>
  <si>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</si>
  <si>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</si>
  <si>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</si>
  <si>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</si>
  <si>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</si>
  <si>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</si>
  <si>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</si>
  <si>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</si>
  <si>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</si>
  <si>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</si>
  <si>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</si>
  <si>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</si>
  <si>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</si>
  <si>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</si>
  <si>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</si>
  <si>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</si>
  <si>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</si>
  <si>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</si>
  <si>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</si>
  <si>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</si>
  <si>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</si>
  <si>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</si>
  <si>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</si>
  <si>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</si>
  <si>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</si>
  <si>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</si>
  <si>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</si>
  <si>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</si>
  <si>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</si>
  <si>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</si>
  <si>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</si>
  <si>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</si>
  <si>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</si>
  <si>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</si>
  <si>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</si>
  <si>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</si>
  <si>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</si>
  <si>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</si>
  <si>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</si>
  <si>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</si>
  <si>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</si>
  <si>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</si>
  <si>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</si>
  <si>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</si>
  <si>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</si>
  <si>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</si>
  <si>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</si>
  <si>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</si>
  <si>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</si>
  <si>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</si>
  <si>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</si>
  <si>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</si>
  <si>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</si>
  <si>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</si>
  <si>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</si>
  <si>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</si>
  <si>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</si>
  <si>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</si>
  <si>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</si>
  <si>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</si>
  <si>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</si>
  <si>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</si>
  <si>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</si>
  <si>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</si>
  <si>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</si>
  <si>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</si>
  <si>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</si>
  <si>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</si>
  <si>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</si>
  <si>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</si>
  <si>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</si>
  <si>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</si>
  <si>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</si>
  <si>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</si>
  <si>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</si>
  <si>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</si>
  <si>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</si>
  <si>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</si>
  <si>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</si>
  <si>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</si>
  <si>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</si>
  <si>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</si>
  <si>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</si>
  <si>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</si>
  <si>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</si>
  <si>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</si>
  <si>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</si>
  <si>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</si>
  <si>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</si>
  <si>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</si>
  <si>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</si>
  <si>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</si>
  <si>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</si>
  <si>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</si>
  <si>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</si>
  <si>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</si>
  <si>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</si>
  <si>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</si>
  <si>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</si>
  <si>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</si>
  <si>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</si>
  <si>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</si>
  <si>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</si>
  <si>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</si>
  <si>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</si>
  <si>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</si>
  <si>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</si>
  <si>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</si>
  <si>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</si>
  <si>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</si>
  <si>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</si>
  <si>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</si>
  <si>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</si>
  <si>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</si>
  <si>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</si>
  <si>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</si>
  <si>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</si>
  <si>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</si>
  <si>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</si>
  <si>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</si>
  <si>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</si>
  <si>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</si>
  <si>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</si>
  <si>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</si>
  <si>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</si>
  <si>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</si>
  <si>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</si>
  <si>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</si>
  <si>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</si>
  <si>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</si>
  <si>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</si>
  <si>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</si>
  <si>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</si>
  <si>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</si>
  <si>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</si>
  <si>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</si>
  <si>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</si>
  <si>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</si>
  <si>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</si>
  <si>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</si>
  <si>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</si>
  <si>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</si>
  <si>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</si>
  <si>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</si>
  <si>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</si>
  <si>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</si>
  <si>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</si>
  <si>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</si>
  <si>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</si>
  <si>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</si>
  <si>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</si>
  <si>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</si>
  <si>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</si>
  <si>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</si>
  <si>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</si>
  <si>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</si>
  <si>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</si>
  <si>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</si>
  <si>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</si>
  <si>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</si>
  <si>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</si>
  <si>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</si>
  <si>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</si>
  <si>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</si>
  <si>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</si>
  <si>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</si>
  <si>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</si>
  <si>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</si>
  <si>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</si>
  <si>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</si>
  <si>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</si>
  <si>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</si>
  <si>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</si>
  <si>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</si>
  <si>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</si>
  <si>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</si>
  <si>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</si>
  <si>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</si>
  <si>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</si>
  <si>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</si>
  <si>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</si>
  <si>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</si>
  <si>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</si>
  <si>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</si>
  <si>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</si>
  <si>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</si>
  <si>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</si>
  <si>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</si>
  <si>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</si>
  <si>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</si>
  <si>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</si>
  <si>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</si>
  <si>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</si>
  <si>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</si>
  <si>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</si>
  <si>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</si>
  <si>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</si>
  <si>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</si>
  <si>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</si>
  <si>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</si>
  <si>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</si>
  <si>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</si>
  <si>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</si>
  <si>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</si>
  <si>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</si>
  <si>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</si>
  <si>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</si>
  <si>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</si>
  <si>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</si>
  <si>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</si>
  <si>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</si>
  <si>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</si>
  <si>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</si>
  <si>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</si>
  <si>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</si>
  <si>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</si>
  <si>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</si>
  <si>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</si>
  <si>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</si>
  <si>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</si>
  <si>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</si>
  <si>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</si>
  <si>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</si>
  <si>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</si>
  <si>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</si>
  <si>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</si>
  <si>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</si>
  <si>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</si>
  <si>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</si>
  <si>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</si>
  <si>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</si>
  <si>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</si>
  <si>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</si>
  <si>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</si>
  <si>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</si>
  <si>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</si>
  <si>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</si>
  <si>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</si>
  <si>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</si>
  <si>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</si>
  <si>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</si>
  <si>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</si>
  <si>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</si>
  <si>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</si>
  <si>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</si>
  <si>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</si>
  <si>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</si>
  <si>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</si>
  <si>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</si>
  <si>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</si>
  <si>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</si>
  <si>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</si>
  <si>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</si>
  <si>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</si>
  <si>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</si>
  <si>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</si>
  <si>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</si>
  <si>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</si>
  <si>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</si>
  <si>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</si>
  <si>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</si>
  <si>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</si>
  <si>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</si>
  <si>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</si>
  <si>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</si>
  <si>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</si>
  <si>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</si>
  <si>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</si>
  <si>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</si>
  <si>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</si>
  <si>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</si>
  <si>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</si>
  <si>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</si>
  <si>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</si>
  <si>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</si>
  <si>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</si>
  <si>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</si>
  <si>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</si>
  <si>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</si>
  <si>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</si>
  <si>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</si>
  <si>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</si>
  <si>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</si>
  <si>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</si>
  <si>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</si>
  <si>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</si>
  <si>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</si>
  <si>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</si>
  <si>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</si>
  <si>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</si>
  <si>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</si>
  <si>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</si>
  <si>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</si>
  <si>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</si>
  <si>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</si>
  <si>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</si>
  <si>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</si>
  <si>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</si>
  <si>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</si>
  <si>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</si>
  <si>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</si>
  <si>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</si>
  <si>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</si>
  <si>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</si>
  <si>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</si>
  <si>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</si>
  <si>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</si>
  <si>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</si>
  <si>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</si>
  <si>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</si>
  <si>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</si>
  <si>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</si>
  <si>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</si>
  <si>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</si>
  <si>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</si>
  <si>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</si>
  <si>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</si>
  <si>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</si>
  <si>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</si>
  <si>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</si>
  <si>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</si>
  <si>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</si>
  <si>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</si>
  <si>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</si>
  <si>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</si>
  <si>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</si>
  <si>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</si>
  <si>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</si>
  <si>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</si>
  <si>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</si>
  <si>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</si>
  <si>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</si>
  <si>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</si>
  <si>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</si>
  <si>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</si>
  <si>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</si>
  <si>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</si>
  <si>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</si>
  <si>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</si>
  <si>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</si>
  <si>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</si>
  <si>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</si>
  <si>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</si>
  <si>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</si>
  <si>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</si>
  <si>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</si>
  <si>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</si>
  <si>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</si>
  <si>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</si>
  <si>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</si>
  <si>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</si>
  <si>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</si>
  <si>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</si>
  <si>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</si>
  <si>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</si>
  <si>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</si>
  <si>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</si>
  <si>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</si>
  <si>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</si>
  <si>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</si>
  <si>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</si>
  <si>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</si>
  <si>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</si>
  <si>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</si>
  <si>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</si>
  <si>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</si>
  <si>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</si>
  <si>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</si>
  <si>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</si>
  <si>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</si>
  <si>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</si>
  <si>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</si>
  <si>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</si>
  <si>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</si>
  <si>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</si>
  <si>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</si>
  <si>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</si>
  <si>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</si>
  <si>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</si>
  <si>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</si>
  <si>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</si>
  <si>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</si>
  <si>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</si>
  <si>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</si>
  <si>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</si>
  <si>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</si>
  <si>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</si>
  <si>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</si>
  <si>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</si>
  <si>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</si>
  <si>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</si>
  <si>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</si>
  <si>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</si>
  <si>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</si>
  <si>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</si>
  <si>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</si>
  <si>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</si>
  <si>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</si>
  <si>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</si>
  <si>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</si>
  <si>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</si>
  <si>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</si>
  <si>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</si>
  <si>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</si>
  <si>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</si>
  <si>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</si>
  <si>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</si>
  <si>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</si>
  <si>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</si>
  <si>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</si>
  <si>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</si>
  <si>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</si>
  <si>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</si>
  <si>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</si>
  <si>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</si>
  <si>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</si>
  <si>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</si>
  <si>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</si>
  <si>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</si>
  <si>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</si>
  <si>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</si>
  <si>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</si>
  <si>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</si>
  <si>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</si>
  <si>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</si>
  <si>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</si>
  <si>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</si>
  <si>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</si>
  <si>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</si>
  <si>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</si>
  <si>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</si>
  <si>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</si>
  <si>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</si>
  <si>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</si>
  <si>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</si>
  <si>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</si>
  <si>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</si>
  <si>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</si>
  <si>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</si>
  <si>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</si>
  <si>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</si>
  <si>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</si>
  <si>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</si>
  <si>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</si>
  <si>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</si>
  <si>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</si>
  <si>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</si>
  <si>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</si>
  <si>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</si>
  <si>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</si>
  <si>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</si>
  <si>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</si>
  <si>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</si>
  <si>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</si>
  <si>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</si>
  <si>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</si>
  <si>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</si>
  <si>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</si>
  <si>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</si>
  <si>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</si>
  <si>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</si>
  <si>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</si>
  <si>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</si>
  <si>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</si>
  <si>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</si>
  <si>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</si>
  <si>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</si>
  <si>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</si>
  <si>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</si>
  <si>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</si>
  <si>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</si>
  <si>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</si>
  <si>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</si>
  <si>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</si>
  <si>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</si>
  <si>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</si>
  <si>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</si>
  <si>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</si>
  <si>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</si>
  <si>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</si>
  <si>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</si>
  <si>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</si>
  <si>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</si>
  <si>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</si>
  <si>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</si>
  <si>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</si>
  <si>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</si>
  <si>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</si>
  <si>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</si>
  <si>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</si>
  <si>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</si>
  <si>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</si>
  <si>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</si>
  <si>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</si>
  <si>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</si>
  <si>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</si>
  <si>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</si>
  <si>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</si>
  <si>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</si>
  <si>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</si>
  <si>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</si>
  <si>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</si>
  <si>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</si>
  <si>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</si>
  <si>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</si>
  <si>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</si>
  <si>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</si>
  <si>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</si>
  <si>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</si>
  <si>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</si>
  <si>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</si>
  <si>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</si>
  <si>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</si>
  <si>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</si>
  <si>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</si>
  <si>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</si>
  <si>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</si>
  <si>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</si>
  <si>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</si>
  <si>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</si>
  <si>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</si>
  <si>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</si>
  <si>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</si>
  <si>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</si>
  <si>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</si>
  <si>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</si>
  <si>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</si>
  <si>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</si>
  <si>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</si>
  <si>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</si>
  <si>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</si>
  <si>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</si>
  <si>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</si>
  <si>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</si>
  <si>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</si>
  <si>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</si>
  <si>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</si>
  <si>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</si>
  <si>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</si>
  <si>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</si>
  <si>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</si>
  <si>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</si>
  <si>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</si>
  <si>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</si>
  <si>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</si>
  <si>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</si>
  <si>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</si>
  <si>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</si>
  <si>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</si>
  <si>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</si>
  <si>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</si>
  <si>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</si>
  <si>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</si>
  <si>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</si>
  <si>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</si>
  <si>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</si>
  <si>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</si>
  <si>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</si>
  <si>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</si>
  <si>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</si>
  <si>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</si>
  <si>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</si>
  <si>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</si>
  <si>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</si>
  <si>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</si>
  <si>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</si>
  <si>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</si>
  <si>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</si>
  <si>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</si>
  <si>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</si>
  <si>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</si>
  <si>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</si>
  <si>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</si>
  <si>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</si>
  <si>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</si>
  <si>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</si>
  <si>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</si>
  <si>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</si>
  <si>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</si>
  <si>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</si>
  <si>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</si>
  <si>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</si>
  <si>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</si>
  <si>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</si>
  <si>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</si>
  <si>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</si>
  <si>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</si>
  <si>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</si>
  <si>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</si>
  <si>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</si>
  <si>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</si>
  <si>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</si>
  <si>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</si>
  <si>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</si>
  <si>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</si>
  <si>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</si>
  <si>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</si>
  <si>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</si>
  <si>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</si>
  <si>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</si>
  <si>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</si>
  <si>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</si>
  <si>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</si>
  <si>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</si>
  <si>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</si>
  <si>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</si>
  <si>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</si>
  <si>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</si>
  <si>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</si>
  <si>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</si>
  <si>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</si>
  <si>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</si>
  <si>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</si>
  <si>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</si>
  <si>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</si>
  <si>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</si>
  <si>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</si>
  <si>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</si>
  <si>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</si>
  <si>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</si>
  <si>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</si>
  <si>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</si>
  <si>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</si>
  <si>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</si>
  <si>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</si>
  <si>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</si>
  <si>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</si>
  <si>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</si>
  <si>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</si>
  <si>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</si>
  <si>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</si>
  <si>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</si>
  <si>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</si>
  <si>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</si>
  <si>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</si>
  <si>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</si>
  <si>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</si>
  <si>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</si>
  <si>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</si>
  <si>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</si>
  <si>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</si>
  <si>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</si>
  <si>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</si>
  <si>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</si>
  <si>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</si>
  <si>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</si>
  <si>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</si>
  <si>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</si>
  <si>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</si>
  <si>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</si>
  <si>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</si>
  <si>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</si>
  <si>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</si>
  <si>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</si>
  <si>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</si>
  <si>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</si>
  <si>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</si>
  <si>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</si>
  <si>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</si>
  <si>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</si>
  <si>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</si>
  <si>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</si>
  <si>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</si>
  <si>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</si>
  <si>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</si>
  <si>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</si>
  <si>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</si>
  <si>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</si>
  <si>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</si>
  <si>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</si>
  <si>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</si>
  <si>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</si>
  <si>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</si>
  <si>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</si>
  <si>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</si>
  <si>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</si>
  <si>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</si>
  <si>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</si>
  <si>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</si>
  <si>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</si>
  <si>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</si>
  <si>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</si>
  <si>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</si>
  <si>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</si>
  <si>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</si>
  <si>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</si>
  <si>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</si>
  <si>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</si>
  <si>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</si>
  <si>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</si>
  <si>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</si>
  <si>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</si>
  <si>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</si>
  <si>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</si>
  <si>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</si>
  <si>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</si>
  <si>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</si>
  <si>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</si>
  <si>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</si>
  <si>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</si>
  <si>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</si>
  <si>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</si>
  <si>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</si>
  <si>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</si>
  <si>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</si>
  <si>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</si>
  <si>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</si>
  <si>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</si>
  <si>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</si>
  <si>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</si>
  <si>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</si>
  <si>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</si>
  <si>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</si>
  <si>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</si>
  <si>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</si>
  <si>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</si>
  <si>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</si>
  <si>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</si>
  <si>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</si>
  <si>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</si>
  <si>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</si>
  <si>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</si>
  <si>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</si>
  <si>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</si>
  <si>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</si>
  <si>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</si>
  <si>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</si>
  <si>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</si>
  <si>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</si>
  <si>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</si>
  <si>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</si>
  <si>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</si>
  <si>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</si>
  <si>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</si>
  <si>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</si>
  <si>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</si>
  <si>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</si>
  <si>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</si>
  <si>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</si>
  <si>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</si>
  <si>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</si>
  <si>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</si>
  <si>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</si>
  <si>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</si>
  <si>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</si>
  <si>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</si>
  <si>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</si>
  <si>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</si>
  <si>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</si>
  <si>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</si>
  <si>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</si>
  <si>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</si>
  <si>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</si>
  <si>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</si>
  <si>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</si>
  <si>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</si>
  <si>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</si>
  <si>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</si>
  <si>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</si>
  <si>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</si>
  <si>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</si>
  <si>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</si>
  <si>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</si>
  <si>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</si>
  <si>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</si>
  <si>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</si>
  <si>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</si>
  <si>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</si>
  <si>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</si>
  <si>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</si>
  <si>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</si>
  <si>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</si>
  <si>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</si>
  <si>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</si>
  <si>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</si>
  <si>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</si>
  <si>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</si>
  <si>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</si>
  <si>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</si>
  <si>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</si>
  <si>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</si>
  <si>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</si>
  <si>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</si>
  <si>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</si>
  <si>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</si>
  <si>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</si>
  <si>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</si>
  <si>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</si>
  <si>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</si>
  <si>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</si>
  <si>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</si>
  <si>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</si>
  <si>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</si>
  <si>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</si>
  <si>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</si>
  <si>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</si>
  <si>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</si>
  <si>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</si>
  <si>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</si>
  <si>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</si>
  <si>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</si>
  <si>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</si>
  <si>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</si>
  <si>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</si>
  <si>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</si>
  <si>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</si>
  <si>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</si>
  <si>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</si>
  <si>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</si>
  <si>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</si>
  <si>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</si>
  <si>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</si>
  <si>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</si>
  <si>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</si>
  <si>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</si>
  <si>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</si>
  <si>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</si>
  <si>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</si>
  <si>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</si>
  <si>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</si>
  <si>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</si>
  <si>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</si>
  <si>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</si>
  <si>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</si>
  <si>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</si>
  <si>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</si>
  <si>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</si>
  <si>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</si>
  <si>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</si>
  <si>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</si>
  <si>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</si>
  <si>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</si>
  <si>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</si>
  <si>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</si>
  <si>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</si>
  <si>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</si>
  <si>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</si>
  <si>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</si>
  <si>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</si>
  <si>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</si>
  <si>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</si>
  <si>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</si>
  <si>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</si>
  <si>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</si>
  <si>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</si>
  <si>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</si>
  <si>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</si>
  <si>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</si>
  <si>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</si>
  <si>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</si>
  <si>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</si>
  <si>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</si>
  <si>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</si>
  <si>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</si>
  <si>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</si>
  <si>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</si>
  <si>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</si>
  <si>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</si>
  <si>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</si>
  <si>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</si>
  <si>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</si>
  <si>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</si>
  <si>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</si>
  <si>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</si>
  <si>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</si>
  <si>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</si>
  <si>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</si>
  <si>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</si>
  <si>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</si>
  <si>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</si>
  <si>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</si>
  <si>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</si>
  <si>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</si>
  <si>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</si>
  <si>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</si>
  <si>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</si>
  <si>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</si>
  <si>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</si>
  <si>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</si>
  <si>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</si>
  <si>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</si>
  <si>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</si>
  <si>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</si>
  <si>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</si>
  <si>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</si>
  <si>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</si>
  <si>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</si>
  <si>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</si>
  <si>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</si>
  <si>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</si>
  <si>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</si>
  <si>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</si>
  <si>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</si>
  <si>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</si>
  <si>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</si>
  <si>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</si>
  <si>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</si>
  <si>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</si>
  <si>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</si>
  <si>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</si>
  <si>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</si>
  <si>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</si>
  <si>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</si>
  <si>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</si>
  <si>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</si>
  <si>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</si>
  <si>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</si>
  <si>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</si>
  <si>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</si>
  <si>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</si>
  <si>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</si>
  <si>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</si>
  <si>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</si>
  <si>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</si>
  <si>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</si>
  <si>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</si>
  <si>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</si>
  <si>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</si>
  <si>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</si>
  <si>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</si>
  <si>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</si>
  <si>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</si>
  <si>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</si>
  <si>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</si>
  <si>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</si>
  <si>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</si>
  <si>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</si>
  <si>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</si>
  <si>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</si>
  <si>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</si>
  <si>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</si>
  <si>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</si>
  <si>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</si>
  <si>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</si>
  <si>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</si>
  <si>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</si>
  <si>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</si>
  <si>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</si>
  <si>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</si>
  <si>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</si>
  <si>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</si>
  <si>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</si>
  <si>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</si>
  <si>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</si>
  <si>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</si>
  <si>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</si>
  <si>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</si>
  <si>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</si>
  <si>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</si>
  <si>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</si>
  <si>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</si>
  <si>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</si>
  <si>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</si>
  <si>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</si>
  <si>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</si>
  <si>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</si>
  <si>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</si>
  <si>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</si>
  <si>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</si>
  <si>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</si>
  <si>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</si>
  <si>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</si>
  <si>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</si>
  <si>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</si>
  <si>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</si>
  <si>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</si>
  <si>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</si>
  <si>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</si>
  <si>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</si>
  <si>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</si>
  <si>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</si>
  <si>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</si>
  <si>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</si>
  <si>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</si>
  <si>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</si>
  <si>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</si>
  <si>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</si>
  <si>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</si>
  <si>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</si>
  <si>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</si>
  <si>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</si>
  <si>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</si>
  <si>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</si>
  <si>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</si>
  <si>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</si>
  <si>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</si>
  <si>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</si>
  <si>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</si>
  <si>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</si>
  <si>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</si>
  <si>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</si>
  <si>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</si>
  <si>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</si>
  <si>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</si>
  <si>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</si>
  <si>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</si>
  <si>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</si>
  <si>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</si>
  <si>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</si>
  <si>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</si>
  <si>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</si>
  <si>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</si>
  <si>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</si>
  <si>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</si>
  <si>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</si>
  <si>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</si>
  <si>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</si>
  <si>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</si>
  <si>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</si>
  <si>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</si>
  <si>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</si>
  <si>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</si>
  <si>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</si>
  <si>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</si>
  <si>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</si>
  <si>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</si>
  <si>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</si>
  <si>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</si>
  <si>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</si>
  <si>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</si>
  <si>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</si>
  <si>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</si>
  <si>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</si>
  <si>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</si>
  <si>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</si>
  <si>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</si>
  <si>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</si>
  <si>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</si>
  <si>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</si>
  <si>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</si>
  <si>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</si>
  <si>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</si>
  <si>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</si>
  <si>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</si>
  <si>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</si>
  <si>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</si>
  <si>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</si>
  <si>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</si>
  <si>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</si>
  <si>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</si>
  <si>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</si>
  <si>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</si>
  <si>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</si>
  <si>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</si>
  <si>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</si>
  <si>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</si>
  <si>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</si>
  <si>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</si>
  <si>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</si>
  <si>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</si>
  <si>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</si>
  <si>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</si>
  <si>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</si>
  <si>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</si>
  <si>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</si>
  <si>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</si>
  <si>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</si>
  <si>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</si>
  <si>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</si>
  <si>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</si>
  <si>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</si>
  <si>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</si>
  <si>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</si>
  <si>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</si>
  <si>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</si>
  <si>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</si>
  <si>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</si>
  <si>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</si>
  <si>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</si>
  <si>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</si>
  <si>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</si>
  <si>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</si>
  <si>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</si>
  <si>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</si>
  <si>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</si>
  <si>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</si>
  <si>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</si>
  <si>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</si>
  <si>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</si>
  <si>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</si>
  <si>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</si>
  <si>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</si>
  <si>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</si>
  <si>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</si>
  <si>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</si>
  <si>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</si>
  <si>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</si>
  <si>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</si>
  <si>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</si>
  <si>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</si>
  <si>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</si>
  <si>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</si>
  <si>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</si>
  <si>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</si>
  <si>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</si>
  <si>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</si>
  <si>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</si>
  <si>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</si>
  <si>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</si>
  <si>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</si>
  <si>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</si>
  <si>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</si>
  <si>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</si>
  <si>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</si>
  <si>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</si>
  <si>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</si>
  <si>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</si>
  <si>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</si>
  <si>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</si>
  <si>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</si>
  <si>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</si>
  <si>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</si>
  <si>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</si>
  <si>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</si>
  <si>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</si>
  <si>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</si>
  <si>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</si>
  <si>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</si>
  <si>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</si>
  <si>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</si>
  <si>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</si>
  <si>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</si>
  <si>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</si>
  <si>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</si>
  <si>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</si>
  <si>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</si>
  <si>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</si>
  <si>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</si>
  <si>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</si>
  <si>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</si>
  <si>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</si>
  <si>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</si>
  <si>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</si>
  <si>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</si>
  <si>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</si>
  <si>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</si>
  <si>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</si>
  <si>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</si>
  <si>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</si>
  <si>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</si>
  <si>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</si>
  <si>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</si>
  <si>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</si>
  <si>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</si>
  <si>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</si>
  <si>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</si>
  <si>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</si>
  <si>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</si>
  <si>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</si>
  <si>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</si>
  <si>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</si>
  <si>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</si>
  <si>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</si>
  <si>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</si>
  <si>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</si>
  <si>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</si>
  <si>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</si>
  <si>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</si>
  <si>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</si>
  <si>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</si>
  <si>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</si>
  <si>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</si>
  <si>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</si>
  <si>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</si>
  <si>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</si>
  <si>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</si>
  <si>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</si>
  <si>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</si>
  <si>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</si>
  <si>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</si>
  <si>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</si>
  <si>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</si>
  <si>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</si>
  <si>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</si>
  <si>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</si>
  <si>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</si>
  <si>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</si>
  <si>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</si>
  <si>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</si>
  <si>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</si>
  <si>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</si>
  <si>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</si>
  <si>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</si>
  <si>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</si>
  <si>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</si>
  <si>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</si>
  <si>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</si>
  <si>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</si>
  <si>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</si>
  <si>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</si>
  <si>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</si>
  <si>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</si>
  <si>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</si>
  <si>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</si>
  <si>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</si>
  <si>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</si>
  <si>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</si>
  <si>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</si>
  <si>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</si>
  <si>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</si>
  <si>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</si>
  <si>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</si>
  <si>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</si>
  <si>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</si>
  <si>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</si>
  <si>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</si>
  <si>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</si>
  <si>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</si>
  <si>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</si>
  <si>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</si>
  <si>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</si>
  <si>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</si>
  <si>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</si>
  <si>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</si>
  <si>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</si>
  <si>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</si>
  <si>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</si>
  <si>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</si>
  <si>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</si>
  <si>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</si>
  <si>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</si>
  <si>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</si>
  <si>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</si>
  <si>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</si>
  <si>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</si>
  <si>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</si>
  <si>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</si>
  <si>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</si>
  <si>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</si>
  <si>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</si>
  <si>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</si>
  <si>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</si>
  <si>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</si>
  <si>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</si>
  <si>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</si>
  <si>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</si>
  <si>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</si>
  <si>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</si>
  <si>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</si>
  <si>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</si>
  <si>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</si>
  <si>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</si>
  <si>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</si>
  <si>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</si>
  <si>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</si>
  <si>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</si>
  <si>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</si>
  <si>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</si>
  <si>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</si>
  <si>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</si>
  <si>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</si>
  <si>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</si>
  <si>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</si>
  <si>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</si>
  <si>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</si>
  <si>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</si>
  <si>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</si>
  <si>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</si>
  <si>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</si>
  <si>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</si>
  <si>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</si>
  <si>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</si>
  <si>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</si>
  <si>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</si>
  <si>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</si>
  <si>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</si>
  <si>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</si>
  <si>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</si>
  <si>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</si>
  <si>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</si>
  <si>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</si>
  <si>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</si>
  <si>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</si>
  <si>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</si>
  <si>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</si>
  <si>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</si>
  <si>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</si>
  <si>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</si>
  <si>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</si>
  <si>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</si>
  <si>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</si>
  <si>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</si>
  <si>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</si>
  <si>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</si>
  <si>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</si>
  <si>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</si>
  <si>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</si>
  <si>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</si>
  <si>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</si>
  <si>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</si>
  <si>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</si>
  <si>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</si>
  <si>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</si>
  <si>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</si>
  <si>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</si>
  <si>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</si>
  <si>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</si>
  <si>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</si>
  <si>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</si>
  <si>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</si>
  <si>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</si>
  <si>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</si>
  <si>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</si>
  <si>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</si>
  <si>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</si>
  <si>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</si>
  <si>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</si>
  <si>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</si>
  <si>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</si>
  <si>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</si>
  <si>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</si>
  <si>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</si>
  <si>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</si>
  <si>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</si>
  <si>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</si>
  <si>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</si>
  <si>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</si>
  <si>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</si>
  <si>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</si>
  <si>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</si>
  <si>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</si>
  <si>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</si>
  <si>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</si>
  <si>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</si>
  <si>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</si>
  <si>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</si>
  <si>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</si>
  <si>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</si>
  <si>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</si>
  <si>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</si>
  <si>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</si>
  <si>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</si>
  <si>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</si>
  <si>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</si>
  <si>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</si>
  <si>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</si>
  <si>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</si>
  <si>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</si>
  <si>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</si>
  <si>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</si>
  <si>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</si>
  <si>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</si>
  <si>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</si>
  <si>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</si>
  <si>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</si>
  <si>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</si>
  <si>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</si>
  <si>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</si>
  <si>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</si>
  <si>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</si>
  <si>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</si>
  <si>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</si>
  <si>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</si>
  <si>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</si>
  <si>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</si>
  <si>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</si>
  <si>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</si>
  <si>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</si>
  <si>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</si>
  <si>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</si>
  <si>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</si>
  <si>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</si>
  <si>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</si>
  <si>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</si>
  <si>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</si>
  <si>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</si>
  <si>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</si>
  <si>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</si>
  <si>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</si>
  <si>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</si>
  <si>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</si>
  <si>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</si>
  <si>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</si>
  <si>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</si>
  <si>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</si>
  <si>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</si>
  <si>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</si>
  <si>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</si>
  <si>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</si>
  <si>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</si>
  <si>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</si>
  <si>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</si>
  <si>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</si>
  <si>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</si>
  <si>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</si>
  <si>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</si>
  <si>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</si>
  <si>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</si>
  <si>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</si>
  <si>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</si>
  <si>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</si>
  <si>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</si>
  <si>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</si>
  <si>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</si>
  <si>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</si>
  <si>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</si>
  <si>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</si>
  <si>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</si>
  <si>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</si>
  <si>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</si>
  <si>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</si>
  <si>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</si>
  <si>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</si>
  <si>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</si>
  <si>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</si>
  <si>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</si>
  <si>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</si>
  <si>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</si>
  <si>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</si>
  <si>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</si>
  <si>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</si>
  <si>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</si>
  <si>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</si>
  <si>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</si>
  <si>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</si>
  <si>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</si>
  <si>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</si>
  <si>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</si>
  <si>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</si>
  <si>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</si>
  <si>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</si>
  <si>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</si>
  <si>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</si>
  <si>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</si>
  <si>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</si>
  <si>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</si>
  <si>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</si>
  <si>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</si>
  <si>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</si>
  <si>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</si>
  <si>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</si>
  <si>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</si>
  <si>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</si>
  <si>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</si>
  <si>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</si>
  <si>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</si>
  <si>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</si>
  <si>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</si>
  <si>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</si>
  <si>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</si>
  <si>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</si>
  <si>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</si>
  <si>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</si>
  <si>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</si>
  <si>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</si>
  <si>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</si>
  <si>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</si>
  <si>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</si>
  <si>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</si>
  <si>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</si>
  <si>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</si>
  <si>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</si>
  <si>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</si>
  <si>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</si>
  <si>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</si>
  <si>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</si>
  <si>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</si>
  <si>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</si>
  <si>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</si>
  <si>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</si>
  <si>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</si>
  <si>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</si>
  <si>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</si>
  <si>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</si>
  <si>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</si>
  <si>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</si>
  <si>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</si>
  <si>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</si>
  <si>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</si>
  <si>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</si>
  <si>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</si>
  <si>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</si>
  <si>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</si>
  <si>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</si>
  <si>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</si>
  <si>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</si>
  <si>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</si>
  <si>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</si>
  <si>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</si>
  <si>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</si>
  <si>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</si>
  <si>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</si>
  <si>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</si>
  <si>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</si>
  <si>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</si>
  <si>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</si>
  <si>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</si>
  <si>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</si>
  <si>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</si>
  <si>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</si>
  <si>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</si>
  <si>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</si>
  <si>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</si>
  <si>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</si>
  <si>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</si>
  <si>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</si>
  <si>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</si>
  <si>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</si>
  <si>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</si>
  <si>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</si>
  <si>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</si>
  <si>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</si>
  <si>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</si>
  <si>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</si>
  <si>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</si>
  <si>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</si>
  <si>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</si>
  <si>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</si>
  <si>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</si>
  <si>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</si>
  <si>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</si>
  <si>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</si>
  <si>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</si>
  <si>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</si>
  <si>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</si>
  <si>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</si>
  <si>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</si>
  <si>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</si>
  <si>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</si>
  <si>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</si>
  <si>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</si>
  <si>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</si>
  <si>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</si>
  <si>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</si>
  <si>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</si>
  <si>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</si>
  <si>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</si>
  <si>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</si>
  <si>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</si>
  <si>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</si>
  <si>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</si>
  <si>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</si>
  <si>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</si>
  <si>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</si>
  <si>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</si>
  <si>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</si>
  <si>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</si>
  <si>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</si>
  <si>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</si>
  <si>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</si>
  <si>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</si>
  <si>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</si>
  <si>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</si>
  <si>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</si>
  <si>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</si>
  <si>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</si>
  <si>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</si>
  <si>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</si>
  <si>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</si>
  <si>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</si>
  <si>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</si>
  <si>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</si>
  <si>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</si>
  <si>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</si>
  <si>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</si>
  <si>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</si>
  <si>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</si>
  <si>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</si>
  <si>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</si>
  <si>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</si>
  <si>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</si>
  <si>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</si>
  <si>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</si>
  <si>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</si>
  <si>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</si>
  <si>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</si>
  <si>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</si>
  <si>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</si>
  <si>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</si>
  <si>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</si>
  <si>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</si>
  <si>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</si>
  <si>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</si>
  <si>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</si>
  <si>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</si>
  <si>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</si>
  <si>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</si>
  <si>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</si>
  <si>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</si>
  <si>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</si>
  <si>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</si>
  <si>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</si>
  <si>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</si>
  <si>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</si>
  <si>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</si>
  <si>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</si>
  <si>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</si>
  <si>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</si>
  <si>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</si>
  <si>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</si>
  <si>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</si>
  <si>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</si>
  <si>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</si>
  <si>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</si>
  <si>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</si>
  <si>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</si>
  <si>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</si>
  <si>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</si>
  <si>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</si>
  <si>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</si>
  <si>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</si>
  <si>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</si>
  <si>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</si>
  <si>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</si>
  <si>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</si>
  <si>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</si>
  <si>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</si>
  <si>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</si>
  <si>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</si>
  <si>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</si>
  <si>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</si>
  <si>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</si>
  <si>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</si>
  <si>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</si>
  <si>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</si>
  <si>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</si>
  <si>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</si>
  <si>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</si>
  <si>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</si>
  <si>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</si>
  <si>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</si>
  <si>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</si>
  <si>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</si>
  <si>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</si>
  <si>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</si>
  <si>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</si>
  <si>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</si>
  <si>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</si>
  <si>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</si>
  <si>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</si>
  <si>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</si>
  <si>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</si>
  <si>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</si>
  <si>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</si>
  <si>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</si>
  <si>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</si>
  <si>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</si>
  <si>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</si>
  <si>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</si>
  <si>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</si>
  <si>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</si>
  <si>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</si>
  <si>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</si>
  <si>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</si>
  <si>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</si>
  <si>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</si>
  <si>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</si>
  <si>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</si>
  <si>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</si>
  <si>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</si>
  <si>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</si>
  <si>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</si>
  <si>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</si>
  <si>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</si>
  <si>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</si>
  <si>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</si>
  <si>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</si>
  <si>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</si>
  <si>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</si>
  <si>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</si>
  <si>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</si>
  <si>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</si>
  <si>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</si>
  <si>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</si>
  <si>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</si>
  <si>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</si>
  <si>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</si>
  <si>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</si>
  <si>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</si>
  <si>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</si>
  <si>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</si>
  <si>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</si>
  <si>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</si>
  <si>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</si>
  <si>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</si>
  <si>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</si>
  <si>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</si>
  <si>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</si>
  <si>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</si>
  <si>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</si>
  <si>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</si>
  <si>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</si>
  <si>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</si>
  <si>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</si>
  <si>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</si>
  <si>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</si>
  <si>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</si>
  <si>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</si>
  <si>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</si>
  <si>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</si>
  <si>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</si>
  <si>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</si>
  <si>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</si>
  <si>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</si>
  <si>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</si>
  <si>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</si>
  <si>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</si>
  <si>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</si>
  <si>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</si>
  <si>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</si>
  <si>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</si>
  <si>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</si>
  <si>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</si>
  <si>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</si>
  <si>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</si>
  <si>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</si>
  <si>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</si>
  <si>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</si>
  <si>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</si>
  <si>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</si>
  <si>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</si>
  <si>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</si>
  <si>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</si>
  <si>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</si>
  <si>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</si>
  <si>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</si>
  <si>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</si>
  <si>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</si>
  <si>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</si>
  <si>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</si>
  <si>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</si>
  <si>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</si>
  <si>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</si>
  <si>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</si>
  <si>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</si>
  <si>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</si>
  <si>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</si>
  <si>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</si>
  <si>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</si>
  <si>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</si>
  <si>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</si>
  <si>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</si>
  <si>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</si>
  <si>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</si>
  <si>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</si>
  <si>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</si>
  <si>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</si>
  <si>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</si>
  <si>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</si>
  <si>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</si>
  <si>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</si>
  <si>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</si>
  <si>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</si>
  <si>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</si>
  <si>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</si>
  <si>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</si>
  <si>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</si>
  <si>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</si>
  <si>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</si>
  <si>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</si>
  <si>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</si>
  <si>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</si>
  <si>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</si>
  <si>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</si>
  <si>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</si>
  <si>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</si>
  <si>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</si>
  <si>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</si>
  <si>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</si>
  <si>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</si>
  <si>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</si>
  <si>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</si>
  <si>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</si>
  <si>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</si>
  <si>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</si>
  <si>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</si>
  <si>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</si>
  <si>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</si>
  <si>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</si>
  <si>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</si>
  <si>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</si>
  <si>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</si>
  <si>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</si>
  <si>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</si>
  <si>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</si>
  <si>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</si>
  <si>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</si>
  <si>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</si>
  <si>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</si>
  <si>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</si>
  <si>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</si>
  <si>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</si>
  <si>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</si>
  <si>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</si>
  <si>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</si>
  <si>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</si>
  <si>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</si>
  <si>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</si>
  <si>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</si>
  <si>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</si>
  <si>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</si>
  <si>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</si>
  <si>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</si>
  <si>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</si>
  <si>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</si>
  <si>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</si>
  <si>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</si>
  <si>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</si>
  <si>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</si>
  <si>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</si>
  <si>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</si>
  <si>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</si>
  <si>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</si>
  <si>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</si>
  <si>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</si>
  <si>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</si>
  <si>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</si>
  <si>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</si>
  <si>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</si>
  <si>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</si>
  <si>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</si>
  <si>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</si>
  <si>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</si>
  <si>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</si>
  <si>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</si>
  <si>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</si>
  <si>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</si>
  <si>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</si>
  <si>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</si>
  <si>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</si>
  <si>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</si>
  <si>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</si>
  <si>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</si>
  <si>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</si>
  <si>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</si>
  <si>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</si>
  <si>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</si>
  <si>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</si>
  <si>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</si>
  <si>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</si>
  <si>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</si>
  <si>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</si>
  <si>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</si>
  <si>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</si>
  <si>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</si>
  <si>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</si>
  <si>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</si>
  <si>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</si>
  <si>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</si>
  <si>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</si>
  <si>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</si>
  <si>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</si>
  <si>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</si>
  <si>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</si>
  <si>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</si>
  <si>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</si>
  <si>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</si>
  <si>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</si>
  <si>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</si>
  <si>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</si>
  <si>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</si>
  <si>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</si>
  <si>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</si>
  <si>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</si>
  <si>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</si>
  <si>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</si>
  <si>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</si>
  <si>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</si>
  <si>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</si>
  <si>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</si>
  <si>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</si>
  <si>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</si>
  <si>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</si>
  <si>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</si>
  <si>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</si>
  <si>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</si>
  <si>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</si>
  <si>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</si>
  <si>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</si>
  <si>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</si>
  <si>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</si>
  <si>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</si>
  <si>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</si>
  <si>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</si>
  <si>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</si>
  <si>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</si>
  <si>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</si>
  <si>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</si>
  <si>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</si>
  <si>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</si>
  <si>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</si>
  <si>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</si>
  <si>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</si>
  <si>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</si>
  <si>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</si>
  <si>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</si>
  <si>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</si>
  <si>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</si>
  <si>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</si>
  <si>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</si>
  <si>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</si>
  <si>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</si>
  <si>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</si>
  <si>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</si>
  <si>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</si>
  <si>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</si>
  <si>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</si>
  <si>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</si>
  <si>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</si>
  <si>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</si>
  <si>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</si>
  <si>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</si>
  <si>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</si>
  <si>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</si>
  <si>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</si>
  <si>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</si>
  <si>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</si>
  <si>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</si>
  <si>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</si>
  <si>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</si>
  <si>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</si>
  <si>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</si>
  <si>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</si>
  <si>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</si>
  <si>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</si>
  <si>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</si>
  <si>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</si>
  <si>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</si>
  <si>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</si>
  <si>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</si>
  <si>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</si>
  <si>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</si>
  <si>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</si>
  <si>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</si>
  <si>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</si>
  <si>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</si>
  <si>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</si>
  <si>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</si>
  <si>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</si>
  <si>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</si>
  <si>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</si>
  <si>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</si>
  <si>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</si>
  <si>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</si>
  <si>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</si>
  <si>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</si>
  <si>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</si>
  <si>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</si>
  <si>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</si>
  <si>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</si>
  <si>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</si>
  <si>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</si>
  <si>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</si>
  <si>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</si>
  <si>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</si>
  <si>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</si>
  <si>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</si>
  <si>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</si>
  <si>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</si>
  <si>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</si>
  <si>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</si>
  <si>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</si>
  <si>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</si>
  <si>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</si>
  <si>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</si>
  <si>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</si>
  <si>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</si>
  <si>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</si>
  <si>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</si>
  <si>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</si>
  <si>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</si>
  <si>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</si>
  <si>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</si>
  <si>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</si>
  <si>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</si>
  <si>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</si>
  <si>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</si>
  <si>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</si>
  <si>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</si>
  <si>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</si>
  <si>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</si>
  <si>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</si>
  <si>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</si>
  <si>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</si>
  <si>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</si>
  <si>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</si>
  <si>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</si>
  <si>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</si>
  <si>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</si>
  <si>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</si>
  <si>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</si>
  <si>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</si>
  <si>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</si>
  <si>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</si>
  <si>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</si>
  <si>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</si>
  <si>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</si>
  <si>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</si>
  <si>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</si>
  <si>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</si>
  <si>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</si>
  <si>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</si>
  <si>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</si>
  <si>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</si>
  <si>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</si>
  <si>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</si>
  <si>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</si>
  <si>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</si>
  <si>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</si>
  <si>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</si>
  <si>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</si>
  <si>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</si>
  <si>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</si>
  <si>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</si>
  <si>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</si>
  <si>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</si>
  <si>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</si>
  <si>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</si>
  <si>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</si>
  <si>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</si>
  <si>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</si>
  <si>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</si>
  <si>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</si>
  <si>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</si>
  <si>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</si>
  <si>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</si>
  <si>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</si>
  <si>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</si>
  <si>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</si>
  <si>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</si>
  <si>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</si>
  <si>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</si>
  <si>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</si>
  <si>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</si>
  <si>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</si>
  <si>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</si>
  <si>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</si>
  <si>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</si>
  <si>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</si>
  <si>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</si>
  <si>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</si>
  <si>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</si>
  <si>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</si>
  <si>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</si>
  <si>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</si>
  <si>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</si>
  <si>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</si>
  <si>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</si>
  <si>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</si>
  <si>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</si>
  <si>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</si>
  <si>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</si>
  <si>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</si>
  <si>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</si>
  <si>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</si>
  <si>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</si>
  <si>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</si>
  <si>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</si>
  <si>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</si>
  <si>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</si>
  <si>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</si>
  <si>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</si>
  <si>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</si>
  <si>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</si>
  <si>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</si>
  <si>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</si>
  <si>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</si>
  <si>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</si>
  <si>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</si>
  <si>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</si>
  <si>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</si>
  <si>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</si>
  <si>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</si>
  <si>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</si>
  <si>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</si>
  <si>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</si>
  <si>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</si>
  <si>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</si>
  <si>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</si>
  <si>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</si>
  <si>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</si>
  <si>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</si>
  <si>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</si>
  <si>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</si>
  <si>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</si>
  <si>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</si>
  <si>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</si>
  <si>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</si>
  <si>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</si>
  <si>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</si>
  <si>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</si>
  <si>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</si>
  <si>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</si>
  <si>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</si>
  <si>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</si>
  <si>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</si>
  <si>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</si>
  <si>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</si>
  <si>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</si>
  <si>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</si>
  <si>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</si>
  <si>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</si>
  <si>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</si>
  <si>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</si>
  <si>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</si>
  <si>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</si>
  <si>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</si>
  <si>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</si>
  <si>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</si>
  <si>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</si>
  <si>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</si>
  <si>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</si>
  <si>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</si>
  <si>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</si>
  <si>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</si>
  <si>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</si>
  <si>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</si>
  <si>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</si>
  <si>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</si>
  <si>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</si>
  <si>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</si>
  <si>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</si>
  <si>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</si>
  <si>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</si>
  <si>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</si>
  <si>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</si>
  <si>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</si>
  <si>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</si>
  <si>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</si>
  <si>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</si>
  <si>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</si>
  <si>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</si>
  <si>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</si>
  <si>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</si>
  <si>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</si>
  <si>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</si>
  <si>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</si>
  <si>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</si>
  <si>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</si>
  <si>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</si>
  <si>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</si>
  <si>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</si>
  <si>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</si>
  <si>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</si>
  <si>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</si>
  <si>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</si>
  <si>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</si>
  <si>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</si>
  <si>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</si>
  <si>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</si>
  <si>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</si>
  <si>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</si>
  <si>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</si>
  <si>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</si>
  <si>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</si>
  <si>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</si>
  <si>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</si>
  <si>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</si>
  <si>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</si>
  <si>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</si>
  <si>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</si>
  <si>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</si>
  <si>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</si>
  <si>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</si>
  <si>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</si>
  <si>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</si>
  <si>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</si>
  <si>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</si>
  <si>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</si>
  <si>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</si>
  <si>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</si>
  <si>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</si>
  <si>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</si>
  <si>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</si>
  <si>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</si>
  <si>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</si>
  <si>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</si>
  <si>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</si>
  <si>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</si>
  <si>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</si>
  <si>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</si>
  <si>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</si>
  <si>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</si>
  <si>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</si>
  <si>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</si>
  <si>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</si>
  <si>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</si>
  <si>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</si>
  <si>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</si>
  <si>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</si>
  <si>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</si>
  <si>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</si>
  <si>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</si>
  <si>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</si>
  <si>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</si>
  <si>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</si>
  <si>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</si>
  <si>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</si>
  <si>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</si>
  <si>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</si>
  <si>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</si>
  <si>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</si>
  <si>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</si>
  <si>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</si>
  <si>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</si>
  <si>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</si>
  <si>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</si>
  <si>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</si>
  <si>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</si>
  <si>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</si>
  <si>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</si>
  <si>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</si>
  <si>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</si>
  <si>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</si>
  <si>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</si>
  <si>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</si>
  <si>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</si>
  <si>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</si>
  <si>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</si>
  <si>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</si>
  <si>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</si>
  <si>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</si>
  <si>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</si>
  <si>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</si>
  <si>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</si>
  <si>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</si>
  <si>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</si>
  <si>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</si>
  <si>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</si>
  <si>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</si>
  <si>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</si>
  <si>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</si>
  <si>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</si>
  <si>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</si>
  <si>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</si>
  <si>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</si>
  <si>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</si>
  <si>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</si>
  <si>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</si>
  <si>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</si>
  <si>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</si>
  <si>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</si>
  <si>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</si>
  <si>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</si>
  <si>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</si>
  <si>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</si>
  <si>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</si>
  <si>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</si>
  <si>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</si>
  <si>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</si>
  <si>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</si>
  <si>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</si>
  <si>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</si>
  <si>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</si>
  <si>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</si>
  <si>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</si>
  <si>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</si>
  <si>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</si>
  <si>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</si>
  <si>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</si>
  <si>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</si>
  <si>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</si>
  <si>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</si>
  <si>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</si>
  <si>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</si>
  <si>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</si>
  <si>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</si>
  <si>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</si>
  <si>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</si>
  <si>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</si>
  <si>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</si>
  <si>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</si>
  <si>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</si>
  <si>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</si>
  <si>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</si>
  <si>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</si>
  <si>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</si>
  <si>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</si>
  <si>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</si>
  <si>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</si>
  <si>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</si>
  <si>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</si>
  <si>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</si>
  <si>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</si>
  <si>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</si>
  <si>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</si>
  <si>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</si>
  <si>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</si>
  <si>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</si>
  <si>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</si>
  <si>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</si>
  <si>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</si>
  <si>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</si>
  <si>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</si>
  <si>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</si>
  <si>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</si>
  <si>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</si>
  <si>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</si>
  <si>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</si>
  <si>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</si>
  <si>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</si>
  <si>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</si>
  <si>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</si>
  <si>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</si>
  <si>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</si>
  <si>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</si>
  <si>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</si>
  <si>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</si>
  <si>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</si>
  <si>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</si>
  <si>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</si>
  <si>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</si>
  <si>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</si>
  <si>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</si>
  <si>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</si>
  <si>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</si>
  <si>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</si>
  <si>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</si>
  <si>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</si>
  <si>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</si>
  <si>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</si>
  <si>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</si>
  <si>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</si>
  <si>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</si>
  <si>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</si>
  <si>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</si>
  <si>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</si>
  <si>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</si>
  <si>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</si>
  <si>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</si>
  <si>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</si>
  <si>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</si>
  <si>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</si>
  <si>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</si>
  <si>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</si>
  <si>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</si>
  <si>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</si>
  <si>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</si>
  <si>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</si>
  <si>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</si>
  <si>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</si>
  <si>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</si>
  <si>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</si>
  <si>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</si>
  <si>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</si>
  <si>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</si>
  <si>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</si>
  <si>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</si>
  <si>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</si>
  <si>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</si>
  <si>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</si>
  <si>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</si>
  <si>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</si>
  <si>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</si>
  <si>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</si>
  <si>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</si>
  <si>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</si>
  <si>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</si>
  <si>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</si>
  <si>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</si>
  <si>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</si>
  <si>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</si>
  <si>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</si>
  <si>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</si>
  <si>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</si>
  <si>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</si>
  <si>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</si>
  <si>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</si>
  <si>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</si>
  <si>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</si>
  <si>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</si>
  <si>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</si>
  <si>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</si>
  <si>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</si>
  <si>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</si>
  <si>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</si>
  <si>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</si>
  <si>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</si>
  <si>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</si>
  <si>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</si>
  <si>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</si>
  <si>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</si>
  <si>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</si>
  <si>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</si>
  <si>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</si>
  <si>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</si>
  <si>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</si>
  <si>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</si>
  <si>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</si>
  <si>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</si>
  <si>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</si>
  <si>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</si>
  <si>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</si>
  <si>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</si>
  <si>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</si>
  <si>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</si>
  <si>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</si>
  <si>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</si>
  <si>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</si>
  <si>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</si>
  <si>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</si>
  <si>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</si>
  <si>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</si>
  <si>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</si>
  <si>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</si>
  <si>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</si>
  <si>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</si>
  <si>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</si>
  <si>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</si>
  <si>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</si>
  <si>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</si>
  <si>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</si>
  <si>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</si>
  <si>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</si>
  <si>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</si>
  <si>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</si>
  <si>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</si>
  <si>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</si>
  <si>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</si>
  <si>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</si>
  <si>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</si>
  <si>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</si>
  <si>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</si>
  <si>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</si>
  <si>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</si>
  <si>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</si>
  <si>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</si>
  <si>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</si>
  <si>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</si>
  <si>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</si>
  <si>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</si>
  <si>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</si>
  <si>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</si>
  <si>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</si>
  <si>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</si>
  <si>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</si>
  <si>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</si>
  <si>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</si>
  <si>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</si>
  <si>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</si>
  <si>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</si>
  <si>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</si>
  <si>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</si>
  <si>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</si>
  <si>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</si>
  <si>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</si>
  <si>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</si>
  <si>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</si>
  <si>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</si>
  <si>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</si>
  <si>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</si>
  <si>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</si>
  <si>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</si>
  <si>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</si>
  <si>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</si>
  <si>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</si>
  <si>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</si>
  <si>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</si>
  <si>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</si>
  <si>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</si>
  <si>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</si>
  <si>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</si>
  <si>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</si>
  <si>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</si>
  <si>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</si>
  <si>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</si>
  <si>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</si>
  <si>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</si>
  <si>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</si>
  <si>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</si>
  <si>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</si>
  <si>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</si>
  <si>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</si>
  <si>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</si>
  <si>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</si>
  <si>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</si>
  <si>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</si>
  <si>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</si>
  <si>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</si>
  <si>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</si>
  <si>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</si>
  <si>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</si>
  <si>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</si>
  <si>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</si>
  <si>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</si>
  <si>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</si>
  <si>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</si>
  <si>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</si>
  <si>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</si>
  <si>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</si>
  <si>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</si>
  <si>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</si>
  <si>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</si>
  <si>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</si>
  <si>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</si>
  <si>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</si>
  <si>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</si>
  <si>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</si>
  <si>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</si>
  <si>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</si>
  <si>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</si>
  <si>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</si>
  <si>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</si>
  <si>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</si>
  <si>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</si>
  <si>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</si>
  <si>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</si>
  <si>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</si>
  <si>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</si>
  <si>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</si>
  <si>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</si>
  <si>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</si>
  <si>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</si>
  <si>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</si>
  <si>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</si>
  <si>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</si>
  <si>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</si>
  <si>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</si>
  <si>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</si>
  <si>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</si>
  <si>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</si>
  <si>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</si>
  <si>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</si>
  <si>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</si>
  <si>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</si>
  <si>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</si>
  <si>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</si>
  <si>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</si>
  <si>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</si>
  <si>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</si>
  <si>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</si>
  <si>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</si>
  <si>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</si>
  <si>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</si>
  <si>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</si>
  <si>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</si>
  <si>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</si>
  <si>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</si>
  <si>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</si>
  <si>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</si>
  <si>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</si>
  <si>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</si>
  <si>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</si>
  <si>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</si>
  <si>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</si>
  <si>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</si>
  <si>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</si>
  <si>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</si>
  <si>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</si>
  <si>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</si>
  <si>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</si>
  <si>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</si>
  <si>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</si>
  <si>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</si>
  <si>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</si>
  <si>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</si>
  <si>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</si>
  <si>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</si>
  <si>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</si>
  <si>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</si>
  <si>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</si>
  <si>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</si>
  <si>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</si>
  <si>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</si>
  <si>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</si>
  <si>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</si>
  <si>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</si>
  <si>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</si>
  <si>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</si>
  <si>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</si>
  <si>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</si>
  <si>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</si>
  <si>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</si>
  <si>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</si>
  <si>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</si>
  <si>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</si>
  <si>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</si>
  <si>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</si>
  <si>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</si>
  <si>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</si>
  <si>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</si>
  <si>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</si>
  <si>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</si>
  <si>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</si>
  <si>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</si>
  <si>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</si>
  <si>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</si>
  <si>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</si>
  <si>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</si>
  <si>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</si>
  <si>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</si>
  <si>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</si>
  <si>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</si>
  <si>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</si>
  <si>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</si>
  <si>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</si>
  <si>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</si>
  <si>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</si>
  <si>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</si>
  <si>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</si>
  <si>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</si>
  <si>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</si>
  <si>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</si>
  <si>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</si>
  <si>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</si>
  <si>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</si>
  <si>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</si>
  <si>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</si>
  <si>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</si>
  <si>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</si>
  <si>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</si>
  <si>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</si>
  <si>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</si>
  <si>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</si>
  <si>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</si>
  <si>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</si>
  <si>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</si>
  <si>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</si>
  <si>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</si>
  <si>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</si>
  <si>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</si>
  <si>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</si>
  <si>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</si>
  <si>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</si>
  <si>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</si>
  <si>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</si>
  <si>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</si>
  <si>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</si>
  <si>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</si>
  <si>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</si>
  <si>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</si>
  <si>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</si>
  <si>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</si>
  <si>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</si>
  <si>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</si>
  <si>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</si>
  <si>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</si>
  <si>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</si>
  <si>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</si>
  <si>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</si>
  <si>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</si>
  <si>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</si>
  <si>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</si>
  <si>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</si>
  <si>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</si>
  <si>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</si>
  <si>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</si>
  <si>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</si>
  <si>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</si>
  <si>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</si>
  <si>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</si>
  <si>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</si>
  <si>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</si>
  <si>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</si>
  <si>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</si>
  <si>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</si>
  <si>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</si>
  <si>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</si>
  <si>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</si>
  <si>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</si>
  <si>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</si>
  <si>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</si>
  <si>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</si>
  <si>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</si>
  <si>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</si>
  <si>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</si>
  <si>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</si>
  <si>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</si>
  <si>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</si>
  <si>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</si>
  <si>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</si>
  <si>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</si>
  <si>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</si>
  <si>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</si>
  <si>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</si>
  <si>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</si>
  <si>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</si>
  <si>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</si>
  <si>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</si>
  <si>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</si>
  <si>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</si>
  <si>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</si>
  <si>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</si>
  <si>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</si>
  <si>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</si>
  <si>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</si>
  <si>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</si>
  <si>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</si>
  <si>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</si>
  <si>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</si>
  <si>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</si>
  <si>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</si>
  <si>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</si>
  <si>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</si>
  <si>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</si>
  <si>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</si>
  <si>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</si>
  <si>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</si>
  <si>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</si>
  <si>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</si>
  <si>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</si>
  <si>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</si>
  <si>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</si>
  <si>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</si>
  <si>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</si>
  <si>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</si>
  <si>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</si>
  <si>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</si>
  <si>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</si>
  <si>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</si>
  <si>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</si>
  <si>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</si>
  <si>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</si>
  <si>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</si>
  <si>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</si>
  <si>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</si>
  <si>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</si>
  <si>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</si>
  <si>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</si>
  <si>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</si>
  <si>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</si>
  <si>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</si>
  <si>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</si>
  <si>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</si>
  <si>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</si>
  <si>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</si>
  <si>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</si>
  <si>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</si>
  <si>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</si>
  <si>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</si>
  <si>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</si>
  <si>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</si>
  <si>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</si>
  <si>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</si>
  <si>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</si>
  <si>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</si>
  <si>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</si>
  <si>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</si>
  <si>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</si>
  <si>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</si>
  <si>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</si>
  <si>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</si>
  <si>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</si>
  <si>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</si>
  <si>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</si>
  <si>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</si>
  <si>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</si>
  <si>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</si>
  <si>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</si>
  <si>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</si>
  <si>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</si>
  <si>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</si>
  <si>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</si>
  <si>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</si>
  <si>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</si>
  <si>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</si>
  <si>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</si>
  <si>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</si>
  <si>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</si>
  <si>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</si>
  <si>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</si>
  <si>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</si>
  <si>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</si>
  <si>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</si>
  <si>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</si>
  <si>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</si>
  <si>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</si>
  <si>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</si>
  <si>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</si>
  <si>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</si>
  <si>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</si>
  <si>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</si>
  <si>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</si>
  <si>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</si>
  <si>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</si>
  <si>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</si>
  <si>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</si>
  <si>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</si>
  <si>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</si>
  <si>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</si>
  <si>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</si>
  <si>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</si>
  <si>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</si>
  <si>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</si>
  <si>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</si>
  <si>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</si>
  <si>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</si>
  <si>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</si>
  <si>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</si>
  <si>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</si>
  <si>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</si>
  <si>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</si>
  <si>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TT-20251125-01257- NO New PCM</t>
  </si>
  <si>
    <t>EM Team on the way ETA: 40 Mins</t>
  </si>
  <si>
    <t>TT-20251127-02167- NO New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</si>
</sst>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326.81452557870216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45989.762951504628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45989.762951504628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45989.762951504628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45989.762951504628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45989.762951504628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45989.762951504628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45989.762951504628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45989.762951504628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45989.762951504628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45989.762951504628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45989.762951504628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45989.762951504628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45989.762951504628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45989.762951504628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45989.762951504628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45989.762951504628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45989.762951504628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45989.762951504628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45989.762951504628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45989.762951504628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45989.762951504628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45989.762951504628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45989.762951504628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45989.762951504628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45989.762951504628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45989.762951504628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45989.762951504628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45989.762951504628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45989.762951504628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45989.762951504628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45989.762951504628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45989.762951504628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45989.762951504628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45989.762951504628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45989.762951504628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45989.762951504628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45989.762951504628</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26757D78-820B-4EC0-B61F-1D343A80CDB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164.76311354166683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5.3755325231468305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45989.762951504628</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45989.762951504628</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45989.762951504628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45989.762951504628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45989.762951504628</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45989.762951504628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45989.762951504628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45989.762951504628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45989.762951504628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45989.762951504628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45989.762951504628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45989.762951504628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45989.762951504628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45989.762951504628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45989.762951504628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45989.762951504628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45989.762951504628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45989.762951504628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45989.762951504628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45989.762951504628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45989.762951504628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45989.762951504628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45989.762951504628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45989.762951504628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45989.762951504628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45989.762951504628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45989.762951504628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45989.762951504628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45989.762951504628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45989.762951504628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45989.762951504628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45989.762951504628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45989.762951504628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45989.762951504628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45989.762951504628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45989.762951504628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45989.762951504628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45989.762951504628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45989.762951504628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45989.762951504628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45989.762951504628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45989.762951504628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45989.762951504628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45989.762951504628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45989.762951504628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45989.762951504628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45989.762951504628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45989.762951504628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45989.762951504628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45989.762951504628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45989.762951504628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45989.762951504628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45989.762951504628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45989.762951504628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45989.762951504628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45989.762951504628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45989.762951504628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45989.762951504628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45989.762951504628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45989.762951504628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45989.762951504628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45989.762951504628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45989.762951504628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45989.762951504628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45989.762951504628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45989.762951504628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45989.762951504628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45989.762951504628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45989.762951504628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45989.762951504628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45989.762951504628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45989.762951504628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45989.762951504628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45989.762951504628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45989.762951504628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45989.762951504628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45989.762951504628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45989.762951504628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45989.762951504628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45989.762951504628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45989.762951504628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45989.762951504628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45989.762951504628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45989.762951504628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45989.762951504628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45989.762951504628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45989.762951504628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45989.762951504628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45989.762951504628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45989.762951504628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45989.762951504628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45989.762951504628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45989.762951504628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45989.762951504628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45989.762951504628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45989.762951504628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45989.762951504628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45989.762951504628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45989.762951504628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45989.762951504628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45989.762951504628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45989.762951504628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45989.762951504628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45989.762951504628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45989.762951504628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45989.762951504628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45989.762951504628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45989.762951504628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45989.762951504628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45989.762951504628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45989.762951504628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45989.762951504628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45989.762951504628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45989.762951504628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45989.762951504628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45989.762951504628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45989.762951504628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45989.762951504628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45989.762951504628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45989.762951504628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45989.762951504628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45989.762951504628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45989.762951504628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45989.762951504628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45989.762951504628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45989.762951504628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45989.762951504628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45989.762951504628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45989.762951504628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45989.762951504628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45989.762951504628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45989.762951504628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45989.762951504628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45989.762951504628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45989.762951504628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45989.762951504628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45989.762951504628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45989.762951504628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45989.762951504628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45989.762951504628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45989.762951504628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45989.762951504628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45989.762951504628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45989.762951504628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45989.762951504628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45989.762951504628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45989.762951504628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45989.762951504628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45989.762951504628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45989.762951504628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45989.762951504628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45989.762951504628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45989.762951504628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45989.762951504628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45989.762951504628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45989.762951504628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45989.762951504628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45989.762951504628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45989.762951504628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45989.762951504628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45989.762951504628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45989.762951504628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45989.762951504628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45989.762951504628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45989.762951504628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45989.762951504628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45989.762951504628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45989.762951504628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45989.762951504628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45989.762951504628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45989.762951504628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45989.762951504628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45989.762951504628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45989.762951504628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45989.762951504628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45989.762951504628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45989.762951504628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45989.762951504628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45989.762951504628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45989.762951504628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45989.762951504628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45989.762951504628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45989.762951504628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45989.762951504628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45989.762951504628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45989.762951504628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45989.762951504628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45989.762951504628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45989.762951504628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45989.762951504628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45989.762951504628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45989.762951504628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45989.762951504628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45989.762951504628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45989.762951504628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45989.762951504628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45989.762951504628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45989.762951504628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45989.762951504628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45989.762951504628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45989.762951504628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45989.762951504628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45989.762951504628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45989.762951504628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45989.762951504628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45989.762951504628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45989.762951504628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45989.762951504628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45989.762951504628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45989.762951504628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45989.762951504628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45989.762951504628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45989.762951504628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45989.762951504628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45989.762951504628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45989.762951504628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45989.762951504628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45989.762951504628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45989.762951504628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45989.762951504628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45989.762951504628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45989.762951504628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45989.762951504628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45989.762951504628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45989.762951504628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45989.762951504628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45989.762951504628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45989.762951504628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45989.762951504628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45989.762951504628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45989.762951504628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45989.762951504628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45989.762951504628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45989.762951504628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45989.762951504628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45989.762951504628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45989.762951504628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45989.762951504628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45989.762951504628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45989.762951504628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45989.762951504628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45989.762951504628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45989.762951504628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45989.762951504628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45989.762951504628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45989.762951504628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45989.762951504628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45989.762951504628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45989.762951504628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45989.762951504628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45989.762951504628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45989.762951504628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45989.762951504628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45989.762951504628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45989.762951504628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45989.762951504628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45989.762951504628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45989.762951504628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45989.762951504628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45989.762951504628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45989.762951504628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45989.762951504628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45989.762951504628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45989.762951504628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45989.762951504628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45989.762951504628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45989.762951504628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45989.762951504628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45989.762951504628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45989.762951504628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45989.762951504628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45989.762951504628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45989.762951504628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45989.762951504628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45989.762951504628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45989.762951504628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45989.762951504628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45989.762951504628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45989.762951504628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45989.762951504628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45989.762951504628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45989.762951504628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45989.762951504628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45989.762951504628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45989.762951504628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45989.762951504628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45989.762951504628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45989.762951504628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45989.762951504628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45989.762951504628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45989.762951504628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45989.762951504628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45989.762951504628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45989.762951504628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45989.762951504628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45989.762951504628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45989.762951504628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45989.762951504628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45989.762951504628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45989.762951504628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45989.762951504628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45989.762951504628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45989.762951504628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45989.762951504628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45989.762951504628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45989.762951504628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45989.762951504628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45989.762951504628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45989.762951504628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45989.762951504628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45989.762951504628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45989.762951504628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45989.762951504628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45989.762951504628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45989.762951504628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45989.762951504628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45989.762951504628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45989.762951504628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45989.762951504628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45989.762951504628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45989.762951504628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45989.762951504628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45989.762951504628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45989.762951504628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45989.762951504628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45989.762951504628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45989.762951504628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45989.762951504628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45989.762951504628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45989.762951504628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45989.762951504628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45989.762951504628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45989.762951504628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45989.762951504628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45989.762951504628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45989.762951504628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45989.762951504628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45989.762951504628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45989.762951504628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45989.762951504628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45989.762951504628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45989.762951504628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45989.762951504628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45989.762951504628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45989.762951504628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45989.762951504628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45989.762951504628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45989.762951504628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45989.762951504628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45989.762951504628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45989.762951504628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45989.762951504628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45989.762951504628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45989.762951504628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45989.762951504628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45989.762951504628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45989.762951504628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45989.762951504628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45989.762951504628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45989.762951504628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45989.762951504628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45989.762951504628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45989.762951504628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45989.762951504628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45989.762951504628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45989.762951504628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45989.762951504628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45989.762951504628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45989.762951504628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45989.762951504628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45989.762951504628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45989.762951504628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45989.762951504628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45989.762951504628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45989.762951504628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45989.762951504628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45989.762951504628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45989.762951504628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45989.762951504628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45989.762951504628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45989.762951504628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45989.762951504628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45989.762951504628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45989.762951504628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45989.762951504628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45989.762951504628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45989.762951504628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45989.762951504628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45989.762951504628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45989.762951504628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45989.762951504628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45989.762951504628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45989.762951504628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45989.762951504628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45989.762951504628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45989.762951504628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45989.762951504628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45989.762951504628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45989.762951504628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45989.762951504628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45989.762951504628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45989.762951504628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45989.762951504628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45989.762951504628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45989.762951504628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45989.762951504628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45989.762951504628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45989.762951504628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45989.762951504628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45989.762951504628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45989.762951504628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45989.762951504628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45989.762951504628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45989.762951504628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45989.762951504628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45989.762951504628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45989.762951504628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45989.762951504628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45989.762951504628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45989.762951504628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45989.762951504628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45989.762951504628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45989.762951504628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45989.762951504628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45989.762951504628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45989.762951504628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45989.762951504628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45989.762951504628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45989.762951504628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45989.762951504628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45989.762951504628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45989.762951504628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45989.762951504628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45989.762951504628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45989.762951504628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45989.762951504628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45989.762951504628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45989.762951504628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45989.762951504628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45989.762951504628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45989.762951504628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45989.762951504628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45989.762951504628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45989.762951504628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45989.762951504628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45989.762951504628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45989.762951504628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45989.762951504628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45989.762951504628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45989.762951504628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45989.762951504628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45989.762951504628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45989.762951504628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45989.762951504628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45989.762951504628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45989.762951504628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45989.762951504628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45989.762951504628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45989.762951504628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45989.762951504628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45989.762951504628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45989.762951504628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45989.762951504628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45989.762951504628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45989.762951504628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45989.762951504628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45989.762951504628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45989.762951504628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45989.762951504628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45989.762951504628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45989.762951504628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45989.762951504628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45989.762951504628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45989.762951504628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45989.762951504628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45989.762951504628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45989.762951504628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45989.762951504628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45989.762951504628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45989.762951504628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45989.762951504628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45989.762951504628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45989.762951504628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45989.762951504628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45989.762951504628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45989.762951504628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45989.762951504628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45989.762951504628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45989.762951504628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45989.762951504628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45989.762951504628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45989.762951504628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45989.762951504628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45989.762951504628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45989.762951504628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45989.762951504628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45989.762951504628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45989.762951504628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45989.762951504628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45989.762951504628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45989.762951504628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45989.762951504628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45989.762951504628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45989.762951504628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45989.762951504628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45989.762951504628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45989.762951504628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45989.762951504628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45989.762951504628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45989.762951504628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45989.762951504628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45989.762951504628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45989.762951504628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45989.762951504628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45989.762951504628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45989.762951504628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45989.762951504628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45989.762951504628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45989.762951504628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45989.762951504628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45989.762951504628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45989.762951504628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45989.762951504628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45989.762951504628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45989.762951504628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45989.762951504628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45989.762951504628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45989.762951504628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45989.762951504628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45989.762951504628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45989.762951504628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45989.762951504628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45989.762951504628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45989.762951504628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45989.762951504628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45989.762951504628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45989.762951504628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45989.762951504628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45989.762951504628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45989.762951504628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45989.762951504628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45989.762951504628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45989.762951504628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45989.762951504628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45989.762951504628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45989.762951504628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45989.762951504628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45989.762951504628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45989.762951504628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45989.762951504628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45989.762951504628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45989.762951504628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45989.762951504628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45989.762951504628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45989.762951504628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45989.762951504628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45989.762951504628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45989.762951504628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45989.762951504628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45989.762951504628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45989.762951504628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45989.762951504628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45989.762951504628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45989.762951504628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45989.762951504628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45989.762951504628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45989.762951504628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45989.762951504628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45989.762951504628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45989.762951504628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45989.762951504628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45989.762951504628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45989.762951504628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45989.762951504628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45989.762951504628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45989.762951504628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45989.762951504628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45989.762951504628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45989.762951504628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45989.762951504628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45989.762951504628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45989.762951504628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45989.762951504628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45989.762951504628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45989.762951504628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45989.762951504628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45989.762951504628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45989.762951504628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45989.762951504628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45989.762951504628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45989.762951504628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45989.762951504628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45989.762951504628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45989.762951504628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45989.762951504628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45989.762951504628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45989.762951504628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45989.762951504628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45989.762951504628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45989.762951504628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45989.762951504628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45989.762951504628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45989.762951504628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45989.762951504628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45989.762951504628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45989.762951504628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45989.762951504628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45989.762951504628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45989.762951504628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45989.762951504628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45989.762951504628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45989.762951504628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45989.762951504628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45989.762951504628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45989.762951504628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45989.762951504628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45989.762951504628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45989.762951504628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45989.762951504628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45989.762951504628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45989.762951504628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45989.762951504628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45989.762951504628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45989.762951504628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45989.762951504628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45989.762951504628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45989.762951504628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45989.762951504628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45989.762951504628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45989.762951504628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45989.762951504628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45989.762951504628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45989.762951504628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45989.762951504628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45989.762951504628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45989.762951504628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45989.762951504628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45989.762951504628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45989.762951504628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45989.762951504628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45989.762951504628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45989.762951504628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45989.762951504628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45989.762951504628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45989.762951504628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45989.762951504628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45989.762951504628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45989.762951504628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45989.762951504628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45989.762951504628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45989.762951504628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45989.762951504628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45989.762951504628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45989.762951504628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45989.762951504628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45989.762951504628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45989.762951504628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45989.762951504628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45989.762951504628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45989.762951504628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45989.762951504628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45989.762951504628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45989.762951504628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45989.762951504628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45989.762951504628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45989.762951504628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45989.762951504628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45989.762951504628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45989.762951504628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45989.762951504628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45989.762951504628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45989.762951504628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45989.762951504628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45989.762951504628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45989.762951504628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45989.762951504628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45989.762951504628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45989.762951504628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45989.762951504628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45989.762951504628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45989.762951504628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45989.762951504628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45989.762951504628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45989.762951504628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45989.762951504628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45989.762951504628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45989.762951504628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45989.762951504628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45989.762951504628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45989.762951504628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45989.762951504628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45989.762951504628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45989.762951504628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45989.762951504628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45989.762951504628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45989.762951504628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45989.762951504628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45989.762951504628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45989.762951504628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45989.762951504628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45989.762951504628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45989.762951504628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45989.762951504628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45989.762951504628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45989.762951504628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45989.762951504628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45989.762951504628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45989.762951504628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45989.762951504628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45989.762951504628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45989.762951504628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45989.762951504628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45989.762951504628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45989.762951504628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45989.762951504628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45989.762951504628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45989.762951504628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45989.762951504628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45989.762951504628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45989.762951504628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45989.762951504628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45989.762951504628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45989.762951504628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45989.762951504628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45989.762951504628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45989.762951504628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45989.762951504628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45989.762951504628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45989.762951504628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45989.762951504628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45989.762951504628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45989.762951504628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45989.762951504628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45989.762951504628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45989.762951504628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45989.762951504628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45989.762951504628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45989.762951504628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45989.762951504628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45989.762951504628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45989.762951504628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45989.762951504628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45989.762951504628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45989.762951504628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45989.762951504628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45989.762951504628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45989.762951504628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45989.762951504628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45989.762951504628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45989.762951504628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45989.762951504628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45989.762951504628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45989.762951504628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45989.762951504628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45989.762951504628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45989.762951504628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45989.762951504628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45989.762951504628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45989.762951504628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45989.762951504628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45989.762951504628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45989.762951504628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45989.762951504628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45989.762951504628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45989.762951504628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45989.762951504628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45989.762951504628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45989.762951504628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45989.762951504628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45989.762951504628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45989.762951504628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45989.762951504628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45989.762951504628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45989.762951504628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45989.762951504628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45989.762951504628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45989.762951504628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45989.762951504628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45989.762951504628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45989.762951504628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45989.762951504628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45989.762951504628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45989.762951504628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45989.762951504628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45989.762951504628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45989.762951504628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45989.762951504628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45989.762951504628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45989.762951504628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45989.762951504628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45989.762951504628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45989.762951504628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45989.762951504628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45989.762951504628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45989.762951504628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45989.762951504628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45989.762951504628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45989.762951504628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45989.762951504628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45989.762951504628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45989.762951504628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45989.762951504628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45989.762951504628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45989.762951504628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45989.762951504628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45989.762951504628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45989.762951504628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45989.762951504628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45989.762951504628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45989.762951504628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45989.762951504628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45989.762951504628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45989.762951504628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45989.762951504628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45989.762951504628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45989.762951504628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45989.762951504628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45989.762951504628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45989.762951504628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45989.762951504628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45989.762951504628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45989.762951504628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45989.762951504628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45989.762951504628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45989.762951504628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45989.762951504628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45989.762951504628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45989.762951504628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45989.762951504628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45989.762951504628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45989.762951504628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45989.762951504628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45989.762951504628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45989.762951504628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45989.762951504628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45989.762951504628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45989.762951504628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45989.762951504628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45989.762951504628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45989.762951504628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45989.762951504628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45989.762951504628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45989.762951504628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45989.762951504628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45989.762951504628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45989.762951504628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45989.762951504628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45989.762951504628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45989.762951504628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45989.762951504628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45989.762951504628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45989.762951504628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45989.762951504628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45989.762951504628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45989.762951504628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45989.762951504628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45989.762951504628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45989.762951504628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45989.762951504628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45989.762951504628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45989.762951504628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45989.762951504628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45989.762951504628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45989.762951504628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45989.762951504628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45989.762951504628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45989.762951504628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45989.762951504628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45989.762951504628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45989.762951504628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45989.762951504628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45989.762951504628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45989.762951504628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45989.762951504628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45989.762951504628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45989.762951504628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45989.762951504628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45989.762951504628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45989.762951504628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45989.762951504628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45989.762951504628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45989.762951504628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45989.762951504628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45989.762951504628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45989.762951504628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45989.762951504628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45989.762951504628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45989.762951504628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45989.762951504628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45989.762951504628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45989.762951504628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45989.762951504628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45989.762951504628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45989.762951504628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45989.762951504628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45989.762951504628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45989.762951504628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45989.762951504628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45989.762951504628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45989.762951504628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45989.762951504628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45989.762951504628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45989.762951504628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45989.762951504628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45989.762951504628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45989.762951504628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45989.762951504628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45989.762951504628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45989.762951504628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45989.762951504628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45989.762951504628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45989.762951504628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45989.762951504628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45989.762951504628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45989.762951504628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45989.762951504628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45989.762951504628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45989.762951504628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45989.762951504628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45989.762951504628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45989.762951504628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45989.762951504628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45989.762951504628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45989.762951504628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45989.762951504628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45989.762951504628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45989.762951504628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45989.762951504628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45989.762951504628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45989.762951504628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45989.762951504628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45989.762951504628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45989.762951504628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45989.762951504628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45989.762951504628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45989.762951504628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45989.762951504628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45989.762951504628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45989.762951504628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45989.762951504628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45989.762951504628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45989.762951504628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45989.762951504628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45989.762951504628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45989.762951504628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45989.762951504628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45989.762951504628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45989.762951504628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45989.762951504628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45989.762951504628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45989.762951504628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45989.762951504628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45989.762951504628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45989.762951504628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45989.762951504628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45989.762951504628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45989.762951504628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45989.762951504628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45989.762951504628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45989.762951504628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45989.762951504628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45989.762951504628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45989.762951504628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45989.762951504628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45989.762951504628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45989.762951504628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45989.762951504628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45989.762951504628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45989.762951504628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45989.762951504628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45989.762951504628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45989.762951504628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45989.762951504628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45989.762951504628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45989.762951504628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45989.762951504628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45989.762951504628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45989.762951504628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45989.762951504628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45989.762951504628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45989.762951504628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45989.762951504628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45989.762951504628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45989.762951504628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45989.762951504628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45989.762951504628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45989.762951504628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45989.762951504628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45989.762951504628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45989.762951504628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45989.762951504628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45989.762951504628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45989.762951504628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45989.762951504628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45989.762951504628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45989.762951504628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45989.762951504628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45989.762951504628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45989.762951504628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45989.762951504628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45989.762951504628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45989.762951504628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45989.762951504628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45989.762951504628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45989.762951504628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45989.762951504628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45989.762951504628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45989.762951504628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45989.762951504628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45989.762951504628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45989.762951504628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45989.762951504628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45989.762951504628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45989.762951504628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45989.762951504628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45989.762951504628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45989.762951504628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45989.762951504628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45989.762951504628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45989.762951504628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45989.762951504628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45989.762951504628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45989.762951504628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45989.762951504628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45989.762951504628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45989.762951504628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45989.762951504628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45989.762951504628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45989.762951504628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45989.762951504628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286.2822339120321</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5" ca="1" si="0">IFERROR(NOW()-F3,"")</f>
        <v>6.1863541668571997E-2</v>
      </c>
      <c r="H3" s="92">
        <v>45989.719317129631</v>
      </c>
      <c r="I3" s="110" t="str">
        <f>IFERROR(VLOOKUP(D3,DB!A:F,6,0),"")</f>
        <v>SCECO</v>
      </c>
      <c r="J3" s="110" t="str">
        <f>IFERROR(VLOOKUP(D3,DB!A:G,7,0),"")</f>
        <v>Dead</v>
      </c>
      <c r="K3" s="94" t="s">
        <v>39111</v>
      </c>
      <c r="L3" s="88" t="str">
        <f>IFERROR(VLOOKUP(D3,DB!A:I,9,0),"")</f>
        <v>Latis</v>
      </c>
    </row>
    <row r="4" spans="1:16" ht="15" customHeight="1">
      <c r="A4" s="110" t="s">
        <v>39112</v>
      </c>
      <c r="B4" s="88" t="str">
        <f>IFERROR(VLOOKUP(D4,DB!A:K,11,0),"")</f>
        <v>R4</v>
      </c>
      <c r="C4" s="90">
        <v>1</v>
      </c>
      <c r="D4" s="88" t="s">
        <v>35139</v>
      </c>
      <c r="E4" s="91" t="s">
        <v>39021</v>
      </c>
      <c r="F4" s="92"/>
      <c r="G4" s="93">
        <f t="shared" ca="1" si="0"/>
        <v>45989.762951504628</v>
      </c>
      <c r="H4" s="92">
        <v>45989.720370370371</v>
      </c>
      <c r="I4" s="110" t="str">
        <f>IFERROR(VLOOKUP(D4,DB!A:F,6,0),"")</f>
        <v>SCECO</v>
      </c>
      <c r="J4" s="110" t="str">
        <f>IFERROR(VLOOKUP(D4,DB!A:G,7,0),"")</f>
        <v>Dead</v>
      </c>
      <c r="K4" s="94" t="s">
        <v>39113</v>
      </c>
      <c r="L4" s="88" t="str">
        <f>IFERROR(VLOOKUP(D4,DB!A:I,9,0),"")</f>
        <v>Latis</v>
      </c>
    </row>
    <row r="5" spans="1:16" ht="15" customHeight="1">
      <c r="A5" s="110"/>
      <c r="B5" s="88" t="str">
        <f>IFERROR(VLOOKUP(D5,DB!A:K,11,0),"")</f>
        <v/>
      </c>
      <c r="C5" s="90"/>
      <c r="D5" s="88"/>
      <c r="E5" s="91"/>
      <c r="F5" s="92"/>
      <c r="G5" s="93">
        <f t="shared" ca="1" si="0"/>
        <v>45989.762951504628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45989.762951504628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45989.762951504628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45989.762951504628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45989.762951504628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45989.762951504628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45989.762951504628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45989.762951504628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45989.762951504628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45989.762951504628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45989.762951504628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45989.762951504628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45989.762951504628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45989.762951504628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45989.762951504628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45989.762951504628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45989.762951504628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45989.762951504628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45989.762951504628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45989.762951504628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45989.762951504628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45989.762951504628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45989.762951504628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45989.762951504628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45989.762951504628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45989.762951504628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45989.762951504628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45989.762951504628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45989.762951504628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45989.762951504628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45989.762951504628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45989.762951504628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45989.762951504628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45989.762951504628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45989.762951504628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45989.762951504628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45989.762951504628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45989.762951504628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45989.762951504628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45989.762951504628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45989.762951504628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45989.762951504628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45989.762951504628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45989.762951504628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45989.762951504628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45989.762951504628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45989.762951504628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45989.762951504628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45989.762951504628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45989.762951504628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45989.762951504628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45989.762951504628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45989.762951504628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45989.762951504628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45989.762951504628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45989.762951504628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45989.762951504628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45989.762951504628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45989.762951504628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45989.762951504628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45989.762951504628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45989.762951504628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45989.762951504628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45989.762951504628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45989.762951504628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45989.762951504628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45989.762951504628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45989.762951504628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45989.762951504628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45989.762951504628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45989.762951504628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45989.762951504628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45989.762951504628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45989.762951504628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45989.762951504628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45989.762951504628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45989.762951504628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45989.762951504628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45989.762951504628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45989.762951504628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45989.762951504628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45989.762951504628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45989.762951504628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45989.762951504628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45989.762951504628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45989.762951504628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45989.762951504628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45989.762951504628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45989.762951504628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45989.762951504628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45989.762951504628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45989.762951504628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45989.762951504628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45989.762951504628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45989.762951504628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45989.762951504628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45989.762951504628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45989.762951504628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45989.762951504628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45989.762951504628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45989.762951504628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45989.762951504628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45989.762951504628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45989.762951504628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45989.762951504628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45989.762951504628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45989.762951504628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45989.762951504628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45989.762951504628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45989.762951504628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45989.762951504628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45989.762951504628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45989.762951504628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45989.762951504628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45989.762951504628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45989.762951504628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45989.762951504628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45989.762951504628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45989.762951504628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45989.762951504628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45989.762951504628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45989.762951504628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45989.762951504628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45989.762951504628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45989.762951504628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45989.762951504628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45989.762951504628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45989.762951504628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45989.762951504628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45989.762951504628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45989.762951504628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45989.762951504628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45989.762951504628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45989.762951504628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45989.762951504628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45989.762951504628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45989.762951504628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45989.762951504628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45989.762951504628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45989.762951504628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45989.762951504628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45989.762951504628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45989.762951504628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45989.762951504628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45989.762951504628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45989.762951504628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45989.762951504628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45989.762951504628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45989.762951504628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45989.762951504628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45989.762951504628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45989.762951504628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45989.762951504628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45989.762951504628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45989.762951504628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45989.762951504628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45989.762951504628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45989.762951504628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45989.762951504628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45989.762951504628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45989.762951504628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45989.762951504628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45989.762951504628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45989.762951504628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45989.762951504628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45989.762951504628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45989.762951504628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45989.762951504628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45989.762951504628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45989.762951504628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45989.762951504628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45989.762951504628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45989.762951504628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45989.762951504628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45989.762951504628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45989.762951504628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45989.762951504628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45989.762951504628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45989.762951504628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45989.762951504628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45989.762951504628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45989.762951504628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45989.762951504628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45989.762951504628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45989.762951504628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45989.762951504628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45989.762951504628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45989.762951504628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45989.762951504628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45989.762951504628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45989.762951504628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45989.762951504628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45989.762951504628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45989.762951504628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45989.762951504628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45989.762951504628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45989.762951504628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45989.762951504628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45989.762951504628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45989.762951504628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45989.762951504628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45989.762951504628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45989.762951504628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45989.762951504628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45989.762951504628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45989.762951504628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45989.762951504628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45989.762951504628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45989.762951504628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45989.762951504628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45989.762951504628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45989.762951504628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45989.762951504628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45989.762951504628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45989.762951504628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45989.762951504628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45989.762951504628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45989.762951504628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45989.762951504628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45989.762951504628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45989.762951504628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45989.762951504628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45989.762951504628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45989.762951504628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45989.762951504628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45989.762951504628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45989.762951504628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45989.762951504628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45989.762951504628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45989.762951504628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45989.762951504628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45989.762951504628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45989.762951504628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45989.762951504628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45989.762951504628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45989.762951504628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45989.762951504628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45989.762951504628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45989.762951504628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45989.762951504628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45989.762951504628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45989.762951504628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45989.762951504628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45989.762951504628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45989.762951504628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45989.762951504628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45989.762951504628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45989.762951504628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45989.762951504628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45989.762951504628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45989.762951504628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45989.762951504628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45989.762951504628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45989.762951504628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45989.762951504628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45989.762951504628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45989.762951504628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45989.762951504628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45989.762951504628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45989.762951504628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45989.762951504628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45989.762951504628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45989.762951504628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45989.762951504628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45989.762951504628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45989.762951504628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45989.762951504628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45989.762951504628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45989.762951504628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45989.762951504628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45989.762951504628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45989.762951504628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45989.762951504628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45989.762951504628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45989.762951504628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45989.762951504628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45989.762951504628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45989.762951504628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45989.762951504628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45989.762951504628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45989.762951504628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45989.762951504628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45989.762951504628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45989.762951504628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45989.762951504628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45989.762951504628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45989.762951504628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45989.762951504628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45989.762951504628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45989.762951504628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45989.762951504628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45989.762951504628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45989.762951504628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45989.762951504628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45989.762951504628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45989.762951504628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45989.762951504628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45989.762951504628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45989.762951504628</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97.930891319439979</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63.574074189811654</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41.101840393515886</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8.3896528935147217</v>
      </c>
      <c r="H5" s="144">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106">
        <v>1</v>
      </c>
      <c r="D6" s="106" t="s">
        <v>32400</v>
      </c>
      <c r="E6" s="106" t="s">
        <v>39021</v>
      </c>
      <c r="F6" s="38" t="s">
        <v>24</v>
      </c>
      <c r="G6" s="143" t="str">
        <f t="shared" ref="G6:G14" ca="1" si="2">IFERROR(NOW()-F6,"")</f>
        <v/>
      </c>
      <c r="H6" s="38">
        <v>45989.743564814817</v>
      </c>
      <c r="I6" s="37" t="str">
        <f>IFERROR(VLOOKUP(D6,DB!A:F,6,0),"")</f>
        <v>SCECO</v>
      </c>
      <c r="J6" s="37" t="str">
        <f>IFERROR(VLOOKUP(D6,DB!A:G,7,0),"")</f>
        <v>Vandalized</v>
      </c>
      <c r="K6" s="37" t="s">
        <v>39123</v>
      </c>
      <c r="L6" s="37" t="str">
        <f>IFERROR(VLOOKUP(D6,DB!A:I,9,0),"")</f>
        <v>Latis</v>
      </c>
    </row>
    <row r="7" spans="1:13">
      <c r="A7" s="37" t="s">
        <v>39124</v>
      </c>
      <c r="B7" s="37" t="str">
        <f>IFERROR(VLOOKUP(D7,DB!A:K,11,0),"")</f>
        <v>R5</v>
      </c>
      <c r="C7" s="106">
        <v>1</v>
      </c>
      <c r="D7" s="106" t="s">
        <v>32330</v>
      </c>
      <c r="E7" s="106" t="s">
        <v>39021</v>
      </c>
      <c r="F7" s="38" t="s">
        <v>24</v>
      </c>
      <c r="G7" s="143" t="str">
        <f t="shared" ca="1" si="2"/>
        <v/>
      </c>
      <c r="H7" s="38">
        <v>45989.725752314815</v>
      </c>
      <c r="I7" s="37" t="str">
        <f>IFERROR(VLOOKUP(D7,DB!A:F,6,0),"")</f>
        <v>SCECO</v>
      </c>
      <c r="J7" s="37" t="str">
        <f>IFERROR(VLOOKUP(D7,DB!A:G,7,0),"")</f>
        <v>Dead</v>
      </c>
      <c r="K7" s="37" t="s">
        <v>39123</v>
      </c>
      <c r="L7" s="37" t="str">
        <f>IFERROR(VLOOKUP(D7,DB!A:I,9,0),"")</f>
        <v>Latis</v>
      </c>
    </row>
    <row r="8" spans="1:13">
      <c r="A8" s="37"/>
      <c r="B8" s="37" t="str">
        <f>IFERROR(VLOOKUP(D8,DB!A:K,11,0),"")</f>
        <v/>
      </c>
      <c r="C8" s="37"/>
      <c r="D8" s="106"/>
      <c r="E8" s="37"/>
      <c r="F8" s="38"/>
      <c r="G8" s="143">
        <f t="shared" ca="1" si="2"/>
        <v>45989.762951504628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45989.762951504628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45989.762951504628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45989.762951504628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45989.762951504628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45989.762951504628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t="shared" ca="1" si="2"/>
        <v>45989.762951504628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45989.762951504628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45989.762951504628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45989.762951504628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45989.762951504628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45989.762951504628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45989.762951504628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45989.762951504628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45989.762951504628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45989.762951504628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45989.762951504628</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45989.762951504628</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45989.762951504628</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45989.762951504628</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45989.762951504628</v>
      </c>
      <c r="H28" s="38"/>
      <c r="I28" s="37" t="str">
        <f>IFERROR(VLOOKUP(D28,DB!A:F,6,0),"")</f>
        <v/>
      </c>
      <c r="J28" s="37" t="str">
        <f>IFERROR(VLOOKUP(D28,DB!A:G,7,0),"")</f>
        <v/>
      </c>
      <c r="K28" s="37"/>
      <c r="L28" s="37" t="str">
        <f>IFERROR(VLOOKUP(D28,DB!A:I,9,0),"")</f>
        <v/>
      </c>
    </row>
    <row r="29" spans="1:12">
      <c r="A29" s="37"/>
      <c r="B29" s="37" t="str">
        <f>IFERROR(VLOOKUP(D29,DB!A:K,11,0),"")</f>
        <v/>
      </c>
      <c r="C29" s="37"/>
      <c r="D29" s="106"/>
      <c r="E29" s="37"/>
      <c r="F29" s="38"/>
      <c r="G29" s="143">
        <f ca="1">IFERROR(NOW()-F29,"")</f>
        <v>45989.762951504628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45989.762951504628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45989.762951504628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45989.762951504628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45989.762951504628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45989.762951504628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45989.762951504628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45989.762951504628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45989.762951504628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45989.762951504628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45989.762951504628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45989.762951504628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45989.762951504628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45989.762951504628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45989.762951504628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45989.762951504628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45989.762951504628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45989.762951504628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45989.762951504628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45989.762951504628</v>
      </c>
      <c r="H48" s="38"/>
      <c r="I48" s="37" t="str">
        <f>IFERROR(VLOOKUP(D48,DB!A:F,6,0),"")</f>
        <v/>
      </c>
      <c r="J48" s="37" t="str">
        <f>IFERROR(VLOOKUP(D48,DB!A:G,7,0),"")</f>
        <v/>
      </c>
      <c r="K48" s="37"/>
      <c r="L48" s="37" t="str">
        <f>IFERROR(VLOOKUP(D48,DB!A:I,9,0),"")</f>
        <v/>
      </c>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row r="57" spans="1:12">
      <c r="A57" s="103"/>
      <c r="B57" s="103"/>
      <c r="C57" s="103"/>
      <c r="D57" s="103"/>
      <c r="E57" s="103"/>
      <c r="F57" s="144"/>
      <c r="G57" s="105"/>
      <c r="H57" s="144"/>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45989.762951504628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45989.762951504628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45989.762951504628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45989.762951504628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45989.762951504628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45989.762951504628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45989.762951504628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45989.762951504628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45989.762951504628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45989.762951504628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45989.762951504628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45989.762951504628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45989.762951504628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45989.762951504628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45989.762951504628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45989.762951504628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45989.762951504628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45989.762951504628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45989.762951504628</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